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el\Documents\Michael Files\MillwardBrown\BYRA\2019\Race Results\"/>
    </mc:Choice>
  </mc:AlternateContent>
  <bookViews>
    <workbookView xWindow="0" yWindow="0" windowWidth="28800" windowHeight="11745"/>
  </bookViews>
  <sheets>
    <sheet name="Fleet 1" sheetId="2" r:id="rId1"/>
    <sheet name="Fleet 2" sheetId="4" r:id="rId2"/>
    <sheet name="Fleet 3" sheetId="5" r:id="rId3"/>
    <sheet name="Fleet 4" sheetId="6" r:id="rId4"/>
    <sheet name="Harbor 20 Fleet 7" sheetId="3" r:id="rId5"/>
    <sheet name="Spring Series Summary" sheetId="7" state="hidden" r:id="rId6"/>
  </sheets>
  <definedNames>
    <definedName name="_xlnm.Print_Area" localSheetId="0">'Fleet 1'!$A$5:$O$76</definedName>
    <definedName name="_xlnm.Print_Area" localSheetId="1">'Fleet 2'!$A$5:$O$65</definedName>
    <definedName name="_xlnm.Print_Area" localSheetId="2">'Fleet 3'!$A$5:$O$47</definedName>
    <definedName name="_xlnm.Print_Area" localSheetId="3">'Fleet 4'!$A$5:$O$32</definedName>
    <definedName name="_xlnm.Print_Area" localSheetId="4">'Harbor 20 Fleet 7'!$A$5:$R$24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3" l="1"/>
  <c r="Z18" i="3"/>
  <c r="Z17" i="3"/>
  <c r="Z16" i="3"/>
  <c r="Z15" i="3"/>
  <c r="Z14" i="3"/>
  <c r="X18" i="3"/>
  <c r="X14" i="3"/>
  <c r="W19" i="3"/>
  <c r="X19" i="3" s="1"/>
  <c r="W18" i="3"/>
  <c r="W17" i="3"/>
  <c r="W16" i="3"/>
  <c r="X16" i="3" s="1"/>
  <c r="W15" i="3"/>
  <c r="X15" i="3" s="1"/>
  <c r="W14" i="3"/>
  <c r="V19" i="3"/>
  <c r="V18" i="3"/>
  <c r="V17" i="3"/>
  <c r="V16" i="3"/>
  <c r="V15" i="3"/>
  <c r="V14" i="3"/>
  <c r="X17" i="3" l="1"/>
  <c r="T48" i="7"/>
  <c r="S48" i="7"/>
  <c r="R48" i="7"/>
  <c r="R19" i="7"/>
  <c r="P48" i="7"/>
  <c r="P47" i="7"/>
  <c r="S47" i="7" s="1"/>
  <c r="T47" i="7" s="1"/>
  <c r="P46" i="7"/>
  <c r="S46" i="7" s="1"/>
  <c r="P45" i="7"/>
  <c r="S45" i="7" s="1"/>
  <c r="P38" i="7"/>
  <c r="S38" i="7" s="1"/>
  <c r="P37" i="7"/>
  <c r="S37" i="7" s="1"/>
  <c r="P36" i="7"/>
  <c r="S36" i="7" s="1"/>
  <c r="P35" i="7"/>
  <c r="S35" i="7" s="1"/>
  <c r="P34" i="7"/>
  <c r="S34" i="7" s="1"/>
  <c r="P33" i="7"/>
  <c r="S33" i="7" s="1"/>
  <c r="P24" i="7"/>
  <c r="S24" i="7" s="1"/>
  <c r="P25" i="7"/>
  <c r="S25" i="7" s="1"/>
  <c r="P26" i="7"/>
  <c r="S26" i="7" s="1"/>
  <c r="P23" i="7"/>
  <c r="S23" i="7" s="1"/>
  <c r="P22" i="7"/>
  <c r="S22" i="7" s="1"/>
  <c r="P21" i="7"/>
  <c r="S21" i="7" s="1"/>
  <c r="P20" i="7"/>
  <c r="S20" i="7" s="1"/>
  <c r="P19" i="7"/>
  <c r="S19" i="7" s="1"/>
  <c r="T19" i="7" s="1"/>
  <c r="P9" i="7"/>
  <c r="S9" i="7" s="1"/>
  <c r="P10" i="7"/>
  <c r="S10" i="7" s="1"/>
  <c r="P11" i="7"/>
  <c r="S11" i="7" s="1"/>
  <c r="P12" i="7"/>
  <c r="S12" i="7" s="1"/>
  <c r="P8" i="7"/>
  <c r="S8" i="7" s="1"/>
  <c r="O48" i="7"/>
  <c r="O47" i="7"/>
  <c r="R47" i="7" s="1"/>
  <c r="O46" i="7"/>
  <c r="R46" i="7" s="1"/>
  <c r="O45" i="7"/>
  <c r="R45" i="7" s="1"/>
  <c r="O33" i="7"/>
  <c r="R33" i="7" s="1"/>
  <c r="O34" i="7"/>
  <c r="R34" i="7" s="1"/>
  <c r="O35" i="7"/>
  <c r="R35" i="7" s="1"/>
  <c r="O36" i="7"/>
  <c r="R36" i="7" s="1"/>
  <c r="O37" i="7"/>
  <c r="R37" i="7" s="1"/>
  <c r="O38" i="7"/>
  <c r="R38" i="7" s="1"/>
  <c r="O24" i="7"/>
  <c r="R24" i="7" s="1"/>
  <c r="O25" i="7"/>
  <c r="R25" i="7" s="1"/>
  <c r="O26" i="7"/>
  <c r="R26" i="7" s="1"/>
  <c r="O23" i="7"/>
  <c r="R23" i="7" s="1"/>
  <c r="O22" i="7"/>
  <c r="R22" i="7" s="1"/>
  <c r="O21" i="7"/>
  <c r="R21" i="7" s="1"/>
  <c r="O20" i="7"/>
  <c r="R20" i="7" s="1"/>
  <c r="O19" i="7"/>
  <c r="O10" i="7"/>
  <c r="R10" i="7" s="1"/>
  <c r="O11" i="7"/>
  <c r="R11" i="7" s="1"/>
  <c r="O12" i="7"/>
  <c r="R12" i="7" s="1"/>
  <c r="O9" i="7"/>
  <c r="R9" i="7" s="1"/>
  <c r="O8" i="7"/>
  <c r="R8" i="7" s="1"/>
  <c r="T45" i="7" l="1"/>
  <c r="T33" i="7"/>
  <c r="T23" i="7"/>
  <c r="T26" i="7"/>
  <c r="T8" i="7"/>
  <c r="U47" i="7"/>
  <c r="T38" i="7"/>
  <c r="T35" i="7"/>
  <c r="T37" i="7"/>
  <c r="T21" i="7"/>
  <c r="T25" i="7"/>
  <c r="T20" i="7"/>
  <c r="T22" i="7"/>
  <c r="T9" i="7"/>
  <c r="T12" i="7"/>
  <c r="U9" i="7" s="1"/>
  <c r="T10" i="7"/>
  <c r="T24" i="7"/>
  <c r="T36" i="7"/>
  <c r="T11" i="7"/>
  <c r="U45" i="7" l="1"/>
  <c r="U12" i="7"/>
  <c r="U8" i="7"/>
  <c r="U10" i="7"/>
  <c r="U11" i="7"/>
  <c r="U19" i="7"/>
  <c r="U20" i="7"/>
  <c r="U38" i="7"/>
  <c r="U35" i="7"/>
  <c r="U37" i="7"/>
</calcChain>
</file>

<file path=xl/sharedStrings.xml><?xml version="1.0" encoding="utf-8"?>
<sst xmlns="http://schemas.openxmlformats.org/spreadsheetml/2006/main" count="2968" uniqueCount="149">
  <si>
    <t/>
  </si>
  <si>
    <t>DNF</t>
  </si>
  <si>
    <t xml:space="preserve"> </t>
  </si>
  <si>
    <t>Beneteau 285</t>
  </si>
  <si>
    <t>More Mischief</t>
  </si>
  <si>
    <t>Gearhart</t>
  </si>
  <si>
    <t>Beneteau 29</t>
  </si>
  <si>
    <t>Little Wing</t>
  </si>
  <si>
    <t>DeMestro</t>
  </si>
  <si>
    <t>S-2 27 IB</t>
  </si>
  <si>
    <t>Felicite</t>
  </si>
  <si>
    <t>Johnson</t>
  </si>
  <si>
    <t>S-2 9.2</t>
  </si>
  <si>
    <t>Alarming</t>
  </si>
  <si>
    <t>Oginz</t>
  </si>
  <si>
    <t>to win</t>
  </si>
  <si>
    <t>Boat Ahead</t>
  </si>
  <si>
    <t>Winner</t>
  </si>
  <si>
    <t>Place</t>
  </si>
  <si>
    <t>Time</t>
  </si>
  <si>
    <t>Min.dd</t>
  </si>
  <si>
    <t>Sec.</t>
  </si>
  <si>
    <t>Min.</t>
  </si>
  <si>
    <t>Non-Spin*</t>
  </si>
  <si>
    <t>Spin*</t>
  </si>
  <si>
    <t>Sail #</t>
  </si>
  <si>
    <t>Boat</t>
  </si>
  <si>
    <t>Check in</t>
  </si>
  <si>
    <t>Initials</t>
  </si>
  <si>
    <t>Boat Name</t>
  </si>
  <si>
    <t>Skipper</t>
  </si>
  <si>
    <t>H'cap</t>
  </si>
  <si>
    <t>Behind</t>
  </si>
  <si>
    <t>Adj.(2)</t>
  </si>
  <si>
    <t>Calc(1)</t>
  </si>
  <si>
    <t>Finish Time</t>
  </si>
  <si>
    <t>TCF</t>
  </si>
  <si>
    <t>Handicap</t>
  </si>
  <si>
    <t>Approx</t>
  </si>
  <si>
    <t>Light and Variable 3 to 5 knots.  Shortened Blackwater Course: A to S/Finish</t>
  </si>
  <si>
    <t>RC: Schaible - Lingner</t>
  </si>
  <si>
    <t>2019 Spring Race 1</t>
  </si>
  <si>
    <t xml:space="preserve">Date: </t>
  </si>
  <si>
    <t>Blackwater Yacht Racing Association - Race Results - Fleet 4</t>
  </si>
  <si>
    <t>Hunter 23</t>
  </si>
  <si>
    <t>Twinkle</t>
  </si>
  <si>
    <t>Grogan</t>
  </si>
  <si>
    <t>Ericson 23</t>
  </si>
  <si>
    <t>Second Wind</t>
  </si>
  <si>
    <t>Schraw</t>
  </si>
  <si>
    <t>Hunter 23.5</t>
  </si>
  <si>
    <t>Miss Virginia</t>
  </si>
  <si>
    <t>Perdue</t>
  </si>
  <si>
    <t>Pearson 26</t>
  </si>
  <si>
    <t>Fools Game</t>
  </si>
  <si>
    <t>Hull</t>
  </si>
  <si>
    <t>O'Day 25 CB</t>
  </si>
  <si>
    <t>Debra Ann</t>
  </si>
  <si>
    <t>Always Something</t>
  </si>
  <si>
    <t>Gobble</t>
  </si>
  <si>
    <t>Blackwater Yacht Racing Association - Race Results - Fleet 3</t>
  </si>
  <si>
    <t>Alerion 20</t>
  </si>
  <si>
    <t>Audacious</t>
  </si>
  <si>
    <t>Runyan</t>
  </si>
  <si>
    <t>Destiny</t>
  </si>
  <si>
    <t>Whitt</t>
  </si>
  <si>
    <t>RC</t>
  </si>
  <si>
    <t>Harbor 20</t>
  </si>
  <si>
    <t>Easy Goer</t>
  </si>
  <si>
    <t>Lingner</t>
  </si>
  <si>
    <t>Synergy</t>
  </si>
  <si>
    <t>Miekina</t>
  </si>
  <si>
    <t>StressLess</t>
  </si>
  <si>
    <t>Toone</t>
  </si>
  <si>
    <t>Stoic</t>
  </si>
  <si>
    <t>Hemler</t>
  </si>
  <si>
    <t>Courageous</t>
  </si>
  <si>
    <t>Tunnell/Maloney</t>
  </si>
  <si>
    <t>Sails Call</t>
  </si>
  <si>
    <t>Arnold</t>
  </si>
  <si>
    <t>Blackwater Yacht Racing Association - Race Results - Fleet 2</t>
  </si>
  <si>
    <t>C&amp;C 25</t>
  </si>
  <si>
    <t>Severence</t>
  </si>
  <si>
    <t>Evans</t>
  </si>
  <si>
    <t>S-2 6.7</t>
  </si>
  <si>
    <t>Gotcha</t>
  </si>
  <si>
    <t>Theis</t>
  </si>
  <si>
    <t>J/24</t>
  </si>
  <si>
    <t>Dark Horse</t>
  </si>
  <si>
    <t>Forqurean</t>
  </si>
  <si>
    <t>B25</t>
  </si>
  <si>
    <t>Spider</t>
  </si>
  <si>
    <t>Schaible</t>
  </si>
  <si>
    <t>Bandit</t>
  </si>
  <si>
    <t>Cliborne</t>
  </si>
  <si>
    <t>Blackwater Yacht Racing Association - Race Results - Fleet 1</t>
  </si>
  <si>
    <t>Sail
Number</t>
  </si>
  <si>
    <t>Smith Mountain Lake Harbor 20 Fleet 7</t>
  </si>
  <si>
    <t>2019 Spring Race 2, 3, 4</t>
  </si>
  <si>
    <t>Races 2, 3, 4 Abandoned due to a lack of wind</t>
  </si>
  <si>
    <t>2019 Spring Race 5</t>
  </si>
  <si>
    <t>RC: Miekina</t>
  </si>
  <si>
    <t>12 to 15 mph and Gusty.    Windward-Leeward 3 laps FLt 1-2, 2 laps Flt 3-4</t>
  </si>
  <si>
    <t>2019 Spring Race 6</t>
  </si>
  <si>
    <t>12 to 15 mph and Gusty.    Road Course to BU5 and Back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</si>
  <si>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</si>
  <si>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</si>
  <si>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</si>
  <si>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</si>
  <si>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</si>
  <si>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</si>
  <si>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</si>
  <si>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</si>
  <si>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MakeUp 1</t>
  </si>
  <si>
    <t>MakeUp 2</t>
  </si>
  <si>
    <t># of Races</t>
  </si>
  <si>
    <t>Total</t>
  </si>
  <si>
    <t>Points</t>
  </si>
  <si>
    <t>Throw</t>
  </si>
  <si>
    <t>Out</t>
  </si>
  <si>
    <t>Less Tout</t>
  </si>
  <si>
    <t>Average</t>
  </si>
  <si>
    <t>Finish</t>
  </si>
  <si>
    <t>Overall</t>
  </si>
  <si>
    <t>Rank</t>
  </si>
  <si>
    <t>2019 Spring Race 7</t>
  </si>
  <si>
    <t>RC: Jim Hull &amp; Crew</t>
  </si>
  <si>
    <t>Windward-Leeward    4 to 6 knots, shifty and rainy</t>
  </si>
  <si>
    <t>Guest?</t>
  </si>
  <si>
    <t>Date:</t>
  </si>
  <si>
    <t>2019 Spring Race 8</t>
  </si>
  <si>
    <t>2019 Spring Series Race 7 (Makeup 1)</t>
  </si>
  <si>
    <t>RC: Jim Evans</t>
  </si>
  <si>
    <t>I &amp; II W/L, III &amp; IV W/O/L all courses shortened. 4 KN dropping to zero.</t>
  </si>
  <si>
    <t>2019 Spring Series Race 8 (Makeup 2)</t>
  </si>
  <si>
    <t>I &amp; II W/L, III &amp; IV W/O/L all courses shortened. 5 KN dropping to zero.</t>
  </si>
  <si>
    <t>2019 Spring Race 7 (Make-up)</t>
  </si>
  <si>
    <t>2019 Spring Race 8 (Make-up)</t>
  </si>
  <si>
    <t>Race</t>
  </si>
  <si>
    <t>#</t>
  </si>
  <si>
    <t>Races</t>
  </si>
  <si>
    <t>Avg</t>
  </si>
  <si>
    <r>
      <t xml:space="preserve">less
</t>
    </r>
    <r>
      <rPr>
        <b/>
        <sz val="8"/>
        <color indexed="8"/>
        <rFont val="Calibri"/>
        <family val="2"/>
      </rPr>
      <t>Throwout</t>
    </r>
  </si>
  <si>
    <t># Races</t>
  </si>
  <si>
    <t>Smith Mountain Lake Harbor 20 Fleet 7
2019 Spring Point Summary</t>
  </si>
  <si>
    <t>RC Scores</t>
  </si>
  <si>
    <t>ThrowOut</t>
  </si>
  <si>
    <t>DNQ</t>
  </si>
  <si>
    <t>Did Not Qualify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</si>
</sst>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[$-409]mmmm\ d\,\ 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sz val="14"/>
      <color theme="1"/>
      <name val="Calibri"/>
      <family val="2"/>
      <scheme val="minor"/>
    </font>
    <font>
      <b/>
      <sz val="24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</font>
    <font>
      <sz val="14"/>
      <color rgb="FFFF0000"/>
      <name val="Calibri"/>
      <family val="2"/>
    </font>
    <font>
      <sz val="12"/>
      <color theme="0"/>
      <name val="Calibri"/>
      <family val="2"/>
      <scheme val="minor"/>
    </font>
    <font>
      <sz val="7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5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0" xfId="0" applyFill="1" applyBorder="1"/>
    <xf numFmtId="0" fontId="6" fillId="2" borderId="0" xfId="0" applyFont="1" applyFill="1" applyAlignment="1"/>
    <xf numFmtId="15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right"/>
    </xf>
    <xf numFmtId="1" fontId="8" fillId="3" borderId="2" xfId="0" applyNumberFormat="1" applyFont="1" applyFill="1" applyBorder="1" applyAlignment="1">
      <alignment horizontal="center"/>
    </xf>
    <xf numFmtId="1" fontId="8" fillId="4" borderId="10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0" fontId="0" fillId="0" borderId="0" xfId="0" applyBorder="1"/>
    <xf numFmtId="1" fontId="8" fillId="5" borderId="10" xfId="0" applyNumberFormat="1" applyFont="1" applyFill="1" applyBorder="1" applyAlignment="1">
      <alignment horizontal="center"/>
    </xf>
    <xf numFmtId="2" fontId="8" fillId="5" borderId="10" xfId="0" applyNumberFormat="1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/>
    </xf>
    <xf numFmtId="0" fontId="0" fillId="6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0" fontId="10" fillId="2" borderId="0" xfId="0" applyFont="1" applyFill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/>
    <xf numFmtId="0" fontId="6" fillId="2" borderId="19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2" fillId="6" borderId="26" xfId="0" applyNumberFormat="1" applyFont="1" applyFill="1" applyBorder="1" applyAlignment="1">
      <alignment horizontal="center"/>
    </xf>
    <xf numFmtId="2" fontId="8" fillId="6" borderId="26" xfId="0" applyNumberFormat="1" applyFont="1" applyFill="1" applyBorder="1" applyAlignment="1">
      <alignment horizontal="center"/>
    </xf>
    <xf numFmtId="1" fontId="8" fillId="6" borderId="7" xfId="0" applyNumberFormat="1" applyFont="1" applyFill="1" applyBorder="1" applyAlignment="1">
      <alignment horizontal="center"/>
    </xf>
    <xf numFmtId="0" fontId="6" fillId="2" borderId="27" xfId="0" applyFont="1" applyFill="1" applyBorder="1" applyAlignment="1"/>
    <xf numFmtId="0" fontId="6" fillId="2" borderId="0" xfId="0" applyFont="1" applyFill="1" applyBorder="1" applyAlignment="1">
      <alignment horizontal="right"/>
    </xf>
    <xf numFmtId="15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29" xfId="0" applyFill="1" applyBorder="1"/>
    <xf numFmtId="0" fontId="0" fillId="2" borderId="30" xfId="0" applyFill="1" applyBorder="1"/>
    <xf numFmtId="2" fontId="2" fillId="7" borderId="26" xfId="0" applyNumberFormat="1" applyFont="1" applyFill="1" applyBorder="1" applyAlignment="1">
      <alignment horizontal="center"/>
    </xf>
    <xf numFmtId="2" fontId="8" fillId="7" borderId="26" xfId="0" applyNumberFormat="1" applyFont="1" applyFill="1" applyBorder="1" applyAlignment="1">
      <alignment horizontal="center"/>
    </xf>
    <xf numFmtId="1" fontId="8" fillId="7" borderId="7" xfId="0" applyNumberFormat="1" applyFont="1" applyFill="1" applyBorder="1" applyAlignment="1">
      <alignment horizontal="center"/>
    </xf>
    <xf numFmtId="0" fontId="14" fillId="8" borderId="27" xfId="0" applyFont="1" applyFill="1" applyBorder="1"/>
    <xf numFmtId="0" fontId="14" fillId="8" borderId="0" xfId="0" applyFont="1" applyFill="1"/>
    <xf numFmtId="0" fontId="15" fillId="8" borderId="0" xfId="0" applyFont="1" applyFill="1"/>
    <xf numFmtId="0" fontId="14" fillId="8" borderId="0" xfId="0" applyFont="1" applyFill="1" applyAlignment="1">
      <alignment horizontal="right"/>
    </xf>
    <xf numFmtId="15" fontId="14" fillId="8" borderId="0" xfId="0" applyNumberFormat="1" applyFont="1" applyFill="1" applyAlignment="1">
      <alignment horizontal="left"/>
    </xf>
    <xf numFmtId="0" fontId="15" fillId="8" borderId="3" xfId="0" applyFont="1" applyFill="1" applyBorder="1"/>
    <xf numFmtId="0" fontId="15" fillId="8" borderId="29" xfId="0" applyFont="1" applyFill="1" applyBorder="1"/>
    <xf numFmtId="0" fontId="15" fillId="8" borderId="30" xfId="0" applyFont="1" applyFill="1" applyBorder="1"/>
    <xf numFmtId="2" fontId="12" fillId="9" borderId="26" xfId="0" applyNumberFormat="1" applyFont="1" applyFill="1" applyBorder="1" applyAlignment="1">
      <alignment horizontal="center"/>
    </xf>
    <xf numFmtId="2" fontId="13" fillId="9" borderId="26" xfId="0" applyNumberFormat="1" applyFont="1" applyFill="1" applyBorder="1" applyAlignment="1">
      <alignment horizontal="center"/>
    </xf>
    <xf numFmtId="1" fontId="13" fillId="9" borderId="7" xfId="0" applyNumberFormat="1" applyFont="1" applyFill="1" applyBorder="1" applyAlignment="1">
      <alignment horizontal="center"/>
    </xf>
    <xf numFmtId="2" fontId="12" fillId="10" borderId="26" xfId="0" applyNumberFormat="1" applyFont="1" applyFill="1" applyBorder="1" applyAlignment="1">
      <alignment horizontal="center"/>
    </xf>
    <xf numFmtId="2" fontId="13" fillId="10" borderId="26" xfId="0" applyNumberFormat="1" applyFont="1" applyFill="1" applyBorder="1" applyAlignment="1">
      <alignment horizontal="center"/>
    </xf>
    <xf numFmtId="1" fontId="13" fillId="10" borderId="7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2" fillId="3" borderId="32" xfId="0" applyNumberFormat="1" applyFont="1" applyFill="1" applyBorder="1" applyAlignment="1">
      <alignment horizontal="center"/>
    </xf>
    <xf numFmtId="2" fontId="8" fillId="3" borderId="3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11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Protection="1">
      <protection locked="0"/>
    </xf>
    <xf numFmtId="0" fontId="4" fillId="11" borderId="6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7" fillId="2" borderId="1" xfId="0" applyFont="1" applyFill="1" applyBorder="1" applyProtection="1">
      <protection locked="0"/>
    </xf>
    <xf numFmtId="0" fontId="18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19" fillId="2" borderId="6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0" xfId="0" applyAlignment="1"/>
    <xf numFmtId="0" fontId="4" fillId="2" borderId="33" xfId="0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2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1" fillId="9" borderId="25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6" fillId="8" borderId="28" xfId="0" applyFont="1" applyFill="1" applyBorder="1" applyAlignment="1">
      <alignment horizontal="center"/>
    </xf>
    <xf numFmtId="0" fontId="16" fillId="8" borderId="29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5" borderId="23" xfId="0" applyNumberFormat="1" applyFont="1" applyFill="1" applyBorder="1" applyAlignment="1">
      <alignment horizontal="center"/>
    </xf>
    <xf numFmtId="0" fontId="9" fillId="5" borderId="22" xfId="0" applyNumberFormat="1" applyFont="1" applyFill="1" applyBorder="1" applyAlignment="1">
      <alignment horizontal="center"/>
    </xf>
    <xf numFmtId="0" fontId="9" fillId="5" borderId="21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20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0" fillId="2" borderId="10" xfId="0" applyFill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23" fillId="14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0" fontId="9" fillId="5" borderId="0" xfId="0" applyNumberFormat="1" applyFont="1" applyFill="1" applyBorder="1" applyAlignment="1">
      <alignment horizontal="center"/>
    </xf>
    <xf numFmtId="0" fontId="9" fillId="5" borderId="0" xfId="0" applyNumberFormat="1" applyFont="1" applyFill="1" applyBorder="1" applyAlignment="1">
      <alignment horizontal="center" wrapText="1"/>
    </xf>
    <xf numFmtId="0" fontId="2" fillId="15" borderId="1" xfId="0" applyFont="1" applyFill="1" applyBorder="1" applyAlignment="1" applyProtection="1">
      <alignment horizontal="center"/>
      <protection locked="0"/>
    </xf>
    <xf numFmtId="0" fontId="0" fillId="15" borderId="0" xfId="0" applyFill="1"/>
    <xf numFmtId="0" fontId="21" fillId="14" borderId="0" xfId="0" applyFont="1" applyFill="1"/>
    <xf numFmtId="1" fontId="24" fillId="13" borderId="1" xfId="0" applyNumberFormat="1" applyFont="1" applyFill="1" applyBorder="1" applyAlignment="1">
      <alignment horizontal="center"/>
    </xf>
    <xf numFmtId="1" fontId="25" fillId="1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4</xdr:row>
      <xdr:rowOff>21166</xdr:rowOff>
    </xdr:from>
    <xdr:ext cx="1249551" cy="857250"/>
    <xdr:pic>
      <xdr:nvPicPr>
        <xdr:cNvPr id="2" name="Picture 1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783166"/>
          <a:ext cx="1249551" cy="857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249551" cy="847725"/>
    <xdr:pic>
      <xdr:nvPicPr>
        <xdr:cNvPr id="5" name="Picture 4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7848"/>
          <a:ext cx="1249551" cy="8477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4</xdr:row>
      <xdr:rowOff>0</xdr:rowOff>
    </xdr:from>
    <xdr:ext cx="1249551" cy="857250"/>
    <xdr:pic>
      <xdr:nvPicPr>
        <xdr:cNvPr id="2" name="Picture 1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97366"/>
          <a:ext cx="1249551" cy="85725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4</xdr:row>
      <xdr:rowOff>0</xdr:rowOff>
    </xdr:from>
    <xdr:ext cx="1249551" cy="847725"/>
    <xdr:pic>
      <xdr:nvPicPr>
        <xdr:cNvPr id="3" name="Picture 2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887632"/>
          <a:ext cx="1249551" cy="8477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249551" cy="847725"/>
    <xdr:pic>
      <xdr:nvPicPr>
        <xdr:cNvPr id="5" name="Picture 4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7848"/>
          <a:ext cx="1249551" cy="8477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4</xdr:row>
      <xdr:rowOff>0</xdr:rowOff>
    </xdr:from>
    <xdr:ext cx="1249551" cy="857250"/>
    <xdr:pic>
      <xdr:nvPicPr>
        <xdr:cNvPr id="2" name="Picture 1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97366"/>
          <a:ext cx="1249551" cy="85725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4</xdr:row>
      <xdr:rowOff>0</xdr:rowOff>
    </xdr:from>
    <xdr:ext cx="1249551" cy="847725"/>
    <xdr:pic>
      <xdr:nvPicPr>
        <xdr:cNvPr id="3" name="Picture 2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887632"/>
          <a:ext cx="1249551" cy="8477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249551" cy="857250"/>
    <xdr:pic>
      <xdr:nvPicPr>
        <xdr:cNvPr id="4" name="Picture 3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"/>
          <a:ext cx="1249551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249551" cy="847725"/>
    <xdr:pic>
      <xdr:nvPicPr>
        <xdr:cNvPr id="5" name="Picture 4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7848"/>
          <a:ext cx="1249551" cy="8477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49741</xdr:rowOff>
    </xdr:from>
    <xdr:ext cx="1249551" cy="857250"/>
    <xdr:pic>
      <xdr:nvPicPr>
        <xdr:cNvPr id="3" name="Picture 2" descr="Screen Clippi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49741"/>
          <a:ext cx="1249551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Z164"/>
  <sheetViews>
    <sheetView tabSelected="1" zoomScale="90" zoomScaleNormal="90" workbookViewId="0"/>
  </sheetViews>
  <sheetFormatPr defaultRowHeight="15" x14ac:dyDescent="0.25"/>
  <cols>
    <col min="1" max="1" width="15.5703125" customWidth="1"/>
    <col min="2" max="2" width="19.28515625" customWidth="1"/>
    <col min="3" max="3" width="9.42578125" customWidth="1"/>
    <col min="4" max="4" width="8.28515625" customWidth="1"/>
    <col min="5" max="5" width="18.42578125" customWidth="1"/>
    <col min="6" max="13" width="8.7109375" customWidth="1"/>
    <col min="14" max="14" width="9.5703125" customWidth="1"/>
    <col min="15" max="15" width="8.7109375" style="1" customWidth="1"/>
    <col min="19" max="19" width="2.7109375" customWidth="1"/>
    <col min="25" max="26" width="16" bestFit="1" customWidth="1"/>
    <col min="27" max="27" width="9.42578125" bestFit="1" customWidth="1"/>
    <col min="32" max="32" width="10.42578125" bestFit="1" customWidth="1"/>
  </cols>
  <sheetData>
    <row r="1" spans="1:52" ht="2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3"/>
      <c r="Q1" s="33"/>
      <c r="R1" s="33"/>
    </row>
    <row r="2" spans="1:52" ht="2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3"/>
      <c r="Q2" s="33"/>
      <c r="R2" s="33"/>
    </row>
    <row r="3" spans="1:52" ht="2.1" customHeight="1" x14ac:dyDescent="0.3">
      <c r="A3" s="36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3"/>
      <c r="Q3" s="33"/>
      <c r="R3" s="33"/>
    </row>
    <row r="4" spans="1:52" ht="2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3"/>
      <c r="Q4" s="33"/>
      <c r="R4" s="33"/>
    </row>
    <row r="5" spans="1:52" ht="32.1" customHeight="1" x14ac:dyDescent="0.5">
      <c r="A5" s="112" t="s">
        <v>95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32"/>
      <c r="Q5" s="32"/>
      <c r="R5" s="32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</row>
    <row r="6" spans="1:52" s="28" customFormat="1" ht="19.5" customHeight="1" thickBot="1" x14ac:dyDescent="0.35">
      <c r="A6" s="21"/>
      <c r="B6" s="21"/>
      <c r="C6" s="20"/>
      <c r="D6" s="23" t="s">
        <v>42</v>
      </c>
      <c r="E6" s="22">
        <v>43561</v>
      </c>
      <c r="F6" s="113" t="s">
        <v>41</v>
      </c>
      <c r="G6" s="113"/>
      <c r="H6" s="113"/>
      <c r="I6" s="113"/>
      <c r="J6" s="21"/>
      <c r="K6" s="21" t="s">
        <v>40</v>
      </c>
      <c r="L6" s="21"/>
      <c r="M6" s="21"/>
      <c r="N6" s="21"/>
      <c r="O6" s="21"/>
      <c r="P6" s="20"/>
      <c r="Q6" s="20"/>
      <c r="R6" s="2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9.5" customHeight="1" thickTop="1" x14ac:dyDescent="0.25">
      <c r="A7" s="114" t="s">
        <v>39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9" t="s">
        <v>19</v>
      </c>
      <c r="Q7" s="19" t="s">
        <v>19</v>
      </c>
      <c r="R7" s="18" t="s">
        <v>38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</row>
    <row r="8" spans="1:52" s="28" customFormat="1" ht="18.75" x14ac:dyDescent="0.3">
      <c r="A8" s="17"/>
      <c r="B8" s="17"/>
      <c r="C8" s="16"/>
      <c r="D8" s="16"/>
      <c r="E8" s="16"/>
      <c r="F8" s="16"/>
      <c r="G8" s="115" t="s">
        <v>37</v>
      </c>
      <c r="H8" s="115"/>
      <c r="I8" s="115" t="s">
        <v>36</v>
      </c>
      <c r="J8" s="115"/>
      <c r="K8" s="115" t="s">
        <v>35</v>
      </c>
      <c r="L8" s="115"/>
      <c r="M8" s="13" t="s">
        <v>34</v>
      </c>
      <c r="N8" s="13" t="s">
        <v>33</v>
      </c>
      <c r="O8" s="12"/>
      <c r="P8" s="15" t="s">
        <v>32</v>
      </c>
      <c r="Q8" s="15" t="s">
        <v>32</v>
      </c>
      <c r="R8" s="9" t="s">
        <v>31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s="28" customFormat="1" ht="19.5" thickBot="1" x14ac:dyDescent="0.35">
      <c r="A9" s="14" t="s">
        <v>30</v>
      </c>
      <c r="B9" s="14" t="s">
        <v>29</v>
      </c>
      <c r="C9" s="13" t="s">
        <v>28</v>
      </c>
      <c r="D9" s="13" t="s">
        <v>27</v>
      </c>
      <c r="E9" s="13" t="s">
        <v>26</v>
      </c>
      <c r="F9" s="13" t="s">
        <v>25</v>
      </c>
      <c r="G9" s="13" t="s">
        <v>24</v>
      </c>
      <c r="H9" s="13" t="s">
        <v>23</v>
      </c>
      <c r="I9" s="13" t="s">
        <v>24</v>
      </c>
      <c r="J9" s="13" t="s">
        <v>23</v>
      </c>
      <c r="K9" s="13" t="s">
        <v>22</v>
      </c>
      <c r="L9" s="13" t="s">
        <v>21</v>
      </c>
      <c r="M9" s="13" t="s">
        <v>20</v>
      </c>
      <c r="N9" s="13" t="s">
        <v>19</v>
      </c>
      <c r="O9" s="12" t="s">
        <v>18</v>
      </c>
      <c r="P9" s="11" t="s">
        <v>17</v>
      </c>
      <c r="Q9" s="10" t="s">
        <v>16</v>
      </c>
      <c r="R9" s="9" t="s">
        <v>15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s="28" customFormat="1" ht="21.95" customHeight="1" thickTop="1" x14ac:dyDescent="0.3">
      <c r="A10" s="4" t="s">
        <v>94</v>
      </c>
      <c r="B10" s="4" t="s">
        <v>93</v>
      </c>
      <c r="C10" s="4"/>
      <c r="D10" s="4"/>
      <c r="E10" s="6" t="s">
        <v>87</v>
      </c>
      <c r="F10" s="4">
        <v>2792</v>
      </c>
      <c r="G10" s="4">
        <v>170</v>
      </c>
      <c r="H10" s="4">
        <v>185</v>
      </c>
      <c r="I10" s="7">
        <v>0.93457943925233644</v>
      </c>
      <c r="J10" s="7" t="s">
        <v>0</v>
      </c>
      <c r="K10" s="6">
        <v>68</v>
      </c>
      <c r="L10" s="6">
        <v>8</v>
      </c>
      <c r="M10" s="4">
        <v>68.13333333333334</v>
      </c>
      <c r="N10" s="4">
        <v>63.676012461059194</v>
      </c>
      <c r="O10" s="6">
        <v>1</v>
      </c>
      <c r="P10" s="5">
        <v>0</v>
      </c>
      <c r="Q10" s="5" t="s">
        <v>0</v>
      </c>
      <c r="R10" s="4">
        <v>170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s="28" customFormat="1" ht="21.95" customHeight="1" x14ac:dyDescent="0.3">
      <c r="A11" s="4" t="s">
        <v>92</v>
      </c>
      <c r="B11" s="4" t="s">
        <v>91</v>
      </c>
      <c r="C11" s="4"/>
      <c r="D11" s="4"/>
      <c r="E11" s="6" t="s">
        <v>90</v>
      </c>
      <c r="F11" s="4">
        <v>46</v>
      </c>
      <c r="G11" s="4">
        <v>136</v>
      </c>
      <c r="H11" s="4">
        <v>151</v>
      </c>
      <c r="I11" s="7">
        <v>0.96525096525096521</v>
      </c>
      <c r="J11" s="7" t="s">
        <v>0</v>
      </c>
      <c r="K11" s="6" t="s">
        <v>0</v>
      </c>
      <c r="L11" s="6" t="s">
        <v>0</v>
      </c>
      <c r="M11" s="4" t="s">
        <v>2</v>
      </c>
      <c r="N11" s="4" t="s">
        <v>0</v>
      </c>
      <c r="O11" s="6" t="s">
        <v>66</v>
      </c>
      <c r="P11" s="5" t="s">
        <v>0</v>
      </c>
      <c r="Q11" s="5" t="s">
        <v>0</v>
      </c>
      <c r="R11" s="4" t="s">
        <v>0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s="28" customFormat="1" ht="21.95" customHeight="1" x14ac:dyDescent="0.3">
      <c r="A12" s="4" t="s">
        <v>89</v>
      </c>
      <c r="B12" s="4" t="s">
        <v>88</v>
      </c>
      <c r="C12" s="4"/>
      <c r="D12" s="4"/>
      <c r="E12" s="6" t="s">
        <v>87</v>
      </c>
      <c r="F12" s="4">
        <v>1024</v>
      </c>
      <c r="G12" s="4">
        <v>170</v>
      </c>
      <c r="H12" s="4">
        <v>185</v>
      </c>
      <c r="I12" s="7">
        <v>0.93457943925233644</v>
      </c>
      <c r="J12" s="7" t="s">
        <v>0</v>
      </c>
      <c r="K12" s="6" t="s">
        <v>0</v>
      </c>
      <c r="L12" s="6" t="s">
        <v>0</v>
      </c>
      <c r="M12" s="4" t="s">
        <v>2</v>
      </c>
      <c r="N12" s="4" t="s">
        <v>0</v>
      </c>
      <c r="O12" s="6" t="s">
        <v>0</v>
      </c>
      <c r="P12" s="5" t="s">
        <v>0</v>
      </c>
      <c r="Q12" s="5" t="s">
        <v>0</v>
      </c>
      <c r="R12" s="4" t="s">
        <v>0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s="28" customFormat="1" ht="21.95" customHeight="1" x14ac:dyDescent="0.3">
      <c r="A13" s="4" t="s">
        <v>86</v>
      </c>
      <c r="B13" s="4" t="s">
        <v>85</v>
      </c>
      <c r="C13" s="4"/>
      <c r="D13" s="4"/>
      <c r="E13" s="6" t="s">
        <v>84</v>
      </c>
      <c r="F13" s="4">
        <v>75</v>
      </c>
      <c r="G13" s="4">
        <v>208</v>
      </c>
      <c r="H13" s="4">
        <v>223</v>
      </c>
      <c r="I13" s="7">
        <v>0.90252707581227432</v>
      </c>
      <c r="J13" s="7" t="s">
        <v>0</v>
      </c>
      <c r="K13" s="6">
        <v>79</v>
      </c>
      <c r="L13" s="6">
        <v>39</v>
      </c>
      <c r="M13" s="4">
        <v>79.650000000000006</v>
      </c>
      <c r="N13" s="4">
        <v>71.886281588447659</v>
      </c>
      <c r="O13" s="6">
        <v>2</v>
      </c>
      <c r="P13" s="5">
        <v>8.2102691273884645</v>
      </c>
      <c r="Q13" s="5">
        <v>8.2102691273884645</v>
      </c>
      <c r="R13" s="4">
        <v>351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s="28" customFormat="1" ht="21.95" customHeight="1" x14ac:dyDescent="0.3">
      <c r="A14" s="4" t="s">
        <v>83</v>
      </c>
      <c r="B14" s="4" t="s">
        <v>82</v>
      </c>
      <c r="C14" s="4"/>
      <c r="D14" s="4"/>
      <c r="E14" s="6" t="s">
        <v>81</v>
      </c>
      <c r="F14" s="4">
        <v>14755</v>
      </c>
      <c r="G14" s="4">
        <v>218</v>
      </c>
      <c r="H14" s="4">
        <v>232</v>
      </c>
      <c r="I14" s="7">
        <v>0.89525514771709935</v>
      </c>
      <c r="J14" s="7" t="s">
        <v>0</v>
      </c>
      <c r="K14" s="6">
        <v>88</v>
      </c>
      <c r="L14" s="6">
        <v>35</v>
      </c>
      <c r="M14" s="4">
        <v>88.583333333333329</v>
      </c>
      <c r="N14" s="4">
        <v>79.304685168606383</v>
      </c>
      <c r="O14" s="6">
        <v>3</v>
      </c>
      <c r="P14" s="5">
        <v>15.628672707547189</v>
      </c>
      <c r="Q14" s="5">
        <v>7.4184035801587243</v>
      </c>
      <c r="R14" s="4">
        <v>491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s="28" customFormat="1" ht="21.95" customHeight="1" thickBot="1" x14ac:dyDescent="0.35">
      <c r="A15" s="4"/>
      <c r="B15" s="4"/>
      <c r="C15" s="4"/>
      <c r="D15" s="4"/>
      <c r="E15" s="6"/>
      <c r="F15" s="4"/>
      <c r="G15" s="4"/>
      <c r="H15" s="4"/>
      <c r="I15" s="7"/>
      <c r="J15" s="7"/>
      <c r="K15" s="6"/>
      <c r="L15" s="6"/>
      <c r="M15" s="4"/>
      <c r="N15" s="4" t="s">
        <v>2</v>
      </c>
      <c r="O15" s="6" t="s">
        <v>0</v>
      </c>
      <c r="P15" s="5" t="s">
        <v>0</v>
      </c>
      <c r="Q15" s="5" t="s">
        <v>0</v>
      </c>
      <c r="R15" s="4" t="s">
        <v>0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s="28" customFormat="1" ht="24.95" hidden="1" customHeight="1" x14ac:dyDescent="0.3">
      <c r="A16" s="4">
        <v>0</v>
      </c>
      <c r="B16" s="4">
        <v>0</v>
      </c>
      <c r="C16" s="4"/>
      <c r="D16" s="4"/>
      <c r="E16" s="6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 t="s">
        <v>2</v>
      </c>
      <c r="O16" s="6" t="s">
        <v>0</v>
      </c>
      <c r="P16" s="4" t="s">
        <v>0</v>
      </c>
      <c r="Q16" s="4" t="s">
        <v>0</v>
      </c>
      <c r="R16" s="4" t="s">
        <v>0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s="28" customFormat="1" ht="24.95" hidden="1" customHeight="1" x14ac:dyDescent="0.3">
      <c r="A17" s="4">
        <v>0</v>
      </c>
      <c r="B17" s="4">
        <v>0</v>
      </c>
      <c r="C17" s="4"/>
      <c r="D17" s="4"/>
      <c r="E17" s="6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 t="s">
        <v>2</v>
      </c>
      <c r="O17" s="6" t="s">
        <v>0</v>
      </c>
      <c r="P17" s="4" t="s">
        <v>0</v>
      </c>
      <c r="Q17" s="4" t="s">
        <v>0</v>
      </c>
      <c r="R17" s="4" t="s">
        <v>0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s="28" customFormat="1" ht="24.95" hidden="1" customHeight="1" x14ac:dyDescent="0.3">
      <c r="A18" s="4">
        <v>0</v>
      </c>
      <c r="B18" s="4">
        <v>0</v>
      </c>
      <c r="C18" s="4"/>
      <c r="D18" s="4"/>
      <c r="E18" s="6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 t="s">
        <v>2</v>
      </c>
      <c r="O18" s="6" t="s">
        <v>0</v>
      </c>
      <c r="P18" s="4" t="s">
        <v>0</v>
      </c>
      <c r="Q18" s="4" t="s">
        <v>0</v>
      </c>
      <c r="R18" s="4" t="s">
        <v>0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s="28" customFormat="1" ht="24.95" hidden="1" customHeight="1" x14ac:dyDescent="0.3">
      <c r="A19" s="54">
        <v>0</v>
      </c>
      <c r="B19" s="54">
        <v>0</v>
      </c>
      <c r="C19" s="54"/>
      <c r="D19" s="54"/>
      <c r="E19" s="53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 t="s">
        <v>2</v>
      </c>
      <c r="N19" s="54" t="s">
        <v>0</v>
      </c>
      <c r="O19" s="53" t="s">
        <v>0</v>
      </c>
      <c r="P19" s="54" t="s">
        <v>0</v>
      </c>
      <c r="Q19" s="54" t="s">
        <v>0</v>
      </c>
      <c r="R19" s="54" t="s">
        <v>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s="28" customFormat="1" ht="32.1" customHeight="1" x14ac:dyDescent="0.5">
      <c r="A20" s="116" t="s">
        <v>95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59"/>
      <c r="Q20" s="60" t="s">
        <v>0</v>
      </c>
      <c r="R20" s="61" t="s">
        <v>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s="28" customFormat="1" ht="16.5" customHeight="1" x14ac:dyDescent="0.3">
      <c r="A21" s="62"/>
      <c r="B21" s="49"/>
      <c r="C21" s="20"/>
      <c r="D21" s="63" t="s">
        <v>42</v>
      </c>
      <c r="E21" s="64">
        <v>43568</v>
      </c>
      <c r="F21" s="118" t="s">
        <v>98</v>
      </c>
      <c r="G21" s="118"/>
      <c r="H21" s="118"/>
      <c r="I21" s="118"/>
      <c r="J21" s="49"/>
      <c r="K21" s="49"/>
      <c r="L21" s="49"/>
      <c r="M21" s="49"/>
      <c r="N21" s="49"/>
      <c r="O21" s="49"/>
      <c r="P21" s="20"/>
      <c r="Q21" s="20"/>
      <c r="R21" s="6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s="28" customFormat="1" ht="19.5" customHeight="1" thickBot="1" x14ac:dyDescent="0.3">
      <c r="A22" s="119" t="s">
        <v>99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67"/>
      <c r="Q22" s="67"/>
      <c r="R22" s="6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s="28" customFormat="1" ht="31.5" x14ac:dyDescent="0.5">
      <c r="A23" s="112" t="s">
        <v>95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32"/>
      <c r="Q23" s="32"/>
      <c r="R23" s="32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s="28" customFormat="1" ht="21.75" customHeight="1" thickBot="1" x14ac:dyDescent="0.35">
      <c r="A24" s="21"/>
      <c r="B24" s="21"/>
      <c r="C24" s="20"/>
      <c r="D24" s="23" t="s">
        <v>42</v>
      </c>
      <c r="E24" s="22">
        <v>43582</v>
      </c>
      <c r="F24" s="113" t="s">
        <v>100</v>
      </c>
      <c r="G24" s="113"/>
      <c r="H24" s="113"/>
      <c r="I24" s="113"/>
      <c r="J24" s="21"/>
      <c r="K24" s="21" t="s">
        <v>101</v>
      </c>
      <c r="L24" s="21"/>
      <c r="M24" s="21"/>
      <c r="N24" s="21"/>
      <c r="O24" s="21"/>
      <c r="P24" s="20"/>
      <c r="Q24" s="20"/>
      <c r="R24" s="2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s="28" customFormat="1" ht="21.75" customHeight="1" thickTop="1" x14ac:dyDescent="0.25">
      <c r="A25" s="114" t="s">
        <v>102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9" t="s">
        <v>19</v>
      </c>
      <c r="Q25" s="19" t="s">
        <v>19</v>
      </c>
      <c r="R25" s="18" t="s">
        <v>38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21.75" customHeight="1" x14ac:dyDescent="0.3">
      <c r="A26" s="17"/>
      <c r="B26" s="17"/>
      <c r="C26" s="16"/>
      <c r="D26" s="16"/>
      <c r="E26" s="16"/>
      <c r="F26" s="16"/>
      <c r="G26" s="115" t="s">
        <v>37</v>
      </c>
      <c r="H26" s="115"/>
      <c r="I26" s="115" t="s">
        <v>36</v>
      </c>
      <c r="J26" s="115"/>
      <c r="K26" s="115" t="s">
        <v>35</v>
      </c>
      <c r="L26" s="115"/>
      <c r="M26" s="57" t="s">
        <v>34</v>
      </c>
      <c r="N26" s="57" t="s">
        <v>33</v>
      </c>
      <c r="O26" s="58"/>
      <c r="P26" s="15" t="s">
        <v>32</v>
      </c>
      <c r="Q26" s="15" t="s">
        <v>32</v>
      </c>
      <c r="R26" s="9" t="s">
        <v>31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ht="21.75" customHeight="1" thickBot="1" x14ac:dyDescent="0.35">
      <c r="A27" s="14" t="s">
        <v>30</v>
      </c>
      <c r="B27" s="14" t="s">
        <v>29</v>
      </c>
      <c r="C27" s="57" t="s">
        <v>28</v>
      </c>
      <c r="D27" s="57" t="s">
        <v>27</v>
      </c>
      <c r="E27" s="57" t="s">
        <v>26</v>
      </c>
      <c r="F27" s="57" t="s">
        <v>25</v>
      </c>
      <c r="G27" s="57" t="s">
        <v>24</v>
      </c>
      <c r="H27" s="57" t="s">
        <v>23</v>
      </c>
      <c r="I27" s="57" t="s">
        <v>24</v>
      </c>
      <c r="J27" s="57" t="s">
        <v>23</v>
      </c>
      <c r="K27" s="57" t="s">
        <v>22</v>
      </c>
      <c r="L27" s="57" t="s">
        <v>21</v>
      </c>
      <c r="M27" s="57" t="s">
        <v>20</v>
      </c>
      <c r="N27" s="57" t="s">
        <v>19</v>
      </c>
      <c r="O27" s="58" t="s">
        <v>18</v>
      </c>
      <c r="P27" s="11" t="s">
        <v>17</v>
      </c>
      <c r="Q27" s="10" t="s">
        <v>16</v>
      </c>
      <c r="R27" s="9" t="s">
        <v>15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</row>
    <row r="28" spans="1:52" ht="21.75" customHeight="1" thickTop="1" x14ac:dyDescent="0.3">
      <c r="A28" s="4" t="s">
        <v>94</v>
      </c>
      <c r="B28" s="4" t="s">
        <v>93</v>
      </c>
      <c r="C28" s="4"/>
      <c r="D28" s="4"/>
      <c r="E28" s="6" t="s">
        <v>87</v>
      </c>
      <c r="F28" s="4">
        <v>2792</v>
      </c>
      <c r="G28" s="4">
        <v>170</v>
      </c>
      <c r="H28" s="4">
        <v>185</v>
      </c>
      <c r="I28" s="7">
        <v>0.93457943925233644</v>
      </c>
      <c r="J28" s="7" t="s">
        <v>0</v>
      </c>
      <c r="K28" s="6">
        <v>61</v>
      </c>
      <c r="L28" s="6">
        <v>7</v>
      </c>
      <c r="M28" s="4">
        <v>61.116666666666667</v>
      </c>
      <c r="N28" s="4">
        <v>57.118380062305299</v>
      </c>
      <c r="O28" s="6">
        <v>1</v>
      </c>
      <c r="P28" s="5">
        <v>0</v>
      </c>
      <c r="Q28" s="5" t="s">
        <v>0</v>
      </c>
      <c r="R28" s="4">
        <v>170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</row>
    <row r="29" spans="1:52" ht="21.75" customHeight="1" x14ac:dyDescent="0.3">
      <c r="A29" s="4" t="s">
        <v>92</v>
      </c>
      <c r="B29" s="4" t="s">
        <v>91</v>
      </c>
      <c r="C29" s="4"/>
      <c r="D29" s="4"/>
      <c r="E29" s="6" t="s">
        <v>90</v>
      </c>
      <c r="F29" s="4">
        <v>46</v>
      </c>
      <c r="G29" s="4">
        <v>136</v>
      </c>
      <c r="H29" s="4">
        <v>151</v>
      </c>
      <c r="I29" s="7">
        <v>0.96525096525096521</v>
      </c>
      <c r="J29" s="7" t="s">
        <v>0</v>
      </c>
      <c r="K29" s="6">
        <v>65</v>
      </c>
      <c r="L29" s="6">
        <v>28</v>
      </c>
      <c r="M29" s="4">
        <v>65.466666666666669</v>
      </c>
      <c r="N29" s="4">
        <v>63.191763191763194</v>
      </c>
      <c r="O29" s="6">
        <v>4</v>
      </c>
      <c r="P29" s="5">
        <v>6.0733831294578948</v>
      </c>
      <c r="Q29" s="5">
        <v>2.9738597759799177</v>
      </c>
      <c r="R29" s="4">
        <v>246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ht="21.75" customHeight="1" x14ac:dyDescent="0.3">
      <c r="A30" s="4" t="s">
        <v>89</v>
      </c>
      <c r="B30" s="4" t="s">
        <v>88</v>
      </c>
      <c r="C30" s="4"/>
      <c r="D30" s="4"/>
      <c r="E30" s="6" t="s">
        <v>87</v>
      </c>
      <c r="F30" s="4">
        <v>1024</v>
      </c>
      <c r="G30" s="4">
        <v>170</v>
      </c>
      <c r="H30" s="4">
        <v>185</v>
      </c>
      <c r="I30" s="7" t="s">
        <v>0</v>
      </c>
      <c r="J30" s="7">
        <v>0.92165898617511521</v>
      </c>
      <c r="K30" s="6">
        <v>63</v>
      </c>
      <c r="L30" s="6">
        <v>36</v>
      </c>
      <c r="M30" s="4">
        <v>63.6</v>
      </c>
      <c r="N30" s="4">
        <v>58.617511520737331</v>
      </c>
      <c r="O30" s="6">
        <v>2</v>
      </c>
      <c r="P30" s="5">
        <v>1.4991314584320321</v>
      </c>
      <c r="Q30" s="5">
        <v>1.4991314584320321</v>
      </c>
      <c r="R30" s="4">
        <v>213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1:52" ht="21.75" customHeight="1" x14ac:dyDescent="0.3">
      <c r="A31" s="4" t="s">
        <v>86</v>
      </c>
      <c r="B31" s="4" t="s">
        <v>85</v>
      </c>
      <c r="C31" s="4"/>
      <c r="D31" s="4"/>
      <c r="E31" s="6" t="s">
        <v>84</v>
      </c>
      <c r="F31" s="4">
        <v>75</v>
      </c>
      <c r="G31" s="4">
        <v>208</v>
      </c>
      <c r="H31" s="4">
        <v>223</v>
      </c>
      <c r="I31" s="7" t="s">
        <v>0</v>
      </c>
      <c r="J31" s="7">
        <v>0.89047195013357083</v>
      </c>
      <c r="K31" s="6">
        <v>74</v>
      </c>
      <c r="L31" s="6">
        <v>35</v>
      </c>
      <c r="M31" s="4">
        <v>74.583333333333329</v>
      </c>
      <c r="N31" s="4">
        <v>66.414366280795491</v>
      </c>
      <c r="O31" s="6">
        <v>5</v>
      </c>
      <c r="P31" s="5">
        <v>9.2959862184901922</v>
      </c>
      <c r="Q31" s="5">
        <v>3.2226030890322974</v>
      </c>
      <c r="R31" s="4">
        <v>406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</row>
    <row r="32" spans="1:52" ht="21.75" customHeight="1" x14ac:dyDescent="0.3">
      <c r="A32" s="4" t="s">
        <v>83</v>
      </c>
      <c r="B32" s="4" t="s">
        <v>82</v>
      </c>
      <c r="C32" s="4"/>
      <c r="D32" s="4"/>
      <c r="E32" s="6" t="s">
        <v>81</v>
      </c>
      <c r="F32" s="4">
        <v>14755</v>
      </c>
      <c r="G32" s="4">
        <v>218</v>
      </c>
      <c r="H32" s="4">
        <v>232</v>
      </c>
      <c r="I32" s="7" t="s">
        <v>0</v>
      </c>
      <c r="J32" s="7">
        <v>0.88339222614840984</v>
      </c>
      <c r="K32" s="6">
        <v>68</v>
      </c>
      <c r="L32" s="6">
        <v>10</v>
      </c>
      <c r="M32" s="4">
        <v>68.166666666666671</v>
      </c>
      <c r="N32" s="4">
        <v>60.217903415783276</v>
      </c>
      <c r="O32" s="6">
        <v>3</v>
      </c>
      <c r="P32" s="5">
        <v>3.0995233534779771</v>
      </c>
      <c r="Q32" s="5">
        <v>1.600391895045945</v>
      </c>
      <c r="R32" s="4">
        <v>293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ht="31.5" x14ac:dyDescent="0.5">
      <c r="A33" s="112" t="s">
        <v>95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32"/>
      <c r="Q33" s="32"/>
      <c r="R33" s="32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ht="21.75" customHeight="1" thickBot="1" x14ac:dyDescent="0.35">
      <c r="A34" s="21"/>
      <c r="B34" s="21"/>
      <c r="C34" s="20"/>
      <c r="D34" s="23" t="s">
        <v>42</v>
      </c>
      <c r="E34" s="22">
        <v>43582</v>
      </c>
      <c r="F34" s="113" t="s">
        <v>103</v>
      </c>
      <c r="G34" s="113"/>
      <c r="H34" s="113"/>
      <c r="I34" s="113"/>
      <c r="J34" s="21"/>
      <c r="K34" s="21" t="s">
        <v>101</v>
      </c>
      <c r="L34" s="21"/>
      <c r="M34" s="21"/>
      <c r="N34" s="21"/>
      <c r="O34" s="21"/>
      <c r="P34" s="20"/>
      <c r="Q34" s="20"/>
      <c r="R34" s="2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ht="21.75" customHeight="1" thickTop="1" x14ac:dyDescent="0.25">
      <c r="A35" s="114" t="s">
        <v>104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9" t="s">
        <v>19</v>
      </c>
      <c r="Q35" s="19" t="s">
        <v>19</v>
      </c>
      <c r="R35" s="18" t="s">
        <v>38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ht="21.75" customHeight="1" x14ac:dyDescent="0.3">
      <c r="A36" s="17"/>
      <c r="B36" s="17"/>
      <c r="C36" s="16"/>
      <c r="D36" s="16"/>
      <c r="E36" s="16"/>
      <c r="F36" s="16"/>
      <c r="G36" s="115" t="s">
        <v>37</v>
      </c>
      <c r="H36" s="115"/>
      <c r="I36" s="115" t="s">
        <v>36</v>
      </c>
      <c r="J36" s="115"/>
      <c r="K36" s="115" t="s">
        <v>35</v>
      </c>
      <c r="L36" s="115"/>
      <c r="M36" s="57" t="s">
        <v>34</v>
      </c>
      <c r="N36" s="57" t="s">
        <v>33</v>
      </c>
      <c r="O36" s="58"/>
      <c r="P36" s="15" t="s">
        <v>32</v>
      </c>
      <c r="Q36" s="15" t="s">
        <v>32</v>
      </c>
      <c r="R36" s="9" t="s">
        <v>31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</row>
    <row r="37" spans="1:52" ht="21.75" customHeight="1" thickBot="1" x14ac:dyDescent="0.35">
      <c r="A37" s="14" t="s">
        <v>30</v>
      </c>
      <c r="B37" s="14" t="s">
        <v>29</v>
      </c>
      <c r="C37" s="57" t="s">
        <v>28</v>
      </c>
      <c r="D37" s="57" t="s">
        <v>27</v>
      </c>
      <c r="E37" s="57" t="s">
        <v>26</v>
      </c>
      <c r="F37" s="57" t="s">
        <v>25</v>
      </c>
      <c r="G37" s="57" t="s">
        <v>24</v>
      </c>
      <c r="H37" s="57" t="s">
        <v>23</v>
      </c>
      <c r="I37" s="57" t="s">
        <v>24</v>
      </c>
      <c r="J37" s="57" t="s">
        <v>23</v>
      </c>
      <c r="K37" s="57" t="s">
        <v>22</v>
      </c>
      <c r="L37" s="57" t="s">
        <v>21</v>
      </c>
      <c r="M37" s="57" t="s">
        <v>20</v>
      </c>
      <c r="N37" s="57" t="s">
        <v>19</v>
      </c>
      <c r="O37" s="58" t="s">
        <v>18</v>
      </c>
      <c r="P37" s="11" t="s">
        <v>17</v>
      </c>
      <c r="Q37" s="10" t="s">
        <v>16</v>
      </c>
      <c r="R37" s="9" t="s">
        <v>15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ht="21.75" customHeight="1" thickTop="1" x14ac:dyDescent="0.3">
      <c r="A38" s="4" t="s">
        <v>94</v>
      </c>
      <c r="B38" s="4" t="s">
        <v>93</v>
      </c>
      <c r="C38" s="4"/>
      <c r="D38" s="4"/>
      <c r="E38" s="6" t="s">
        <v>87</v>
      </c>
      <c r="F38" s="4">
        <v>2792</v>
      </c>
      <c r="G38" s="4">
        <v>170</v>
      </c>
      <c r="H38" s="4">
        <v>185</v>
      </c>
      <c r="I38" s="7">
        <v>0.93457943925233644</v>
      </c>
      <c r="J38" s="7" t="s">
        <v>0</v>
      </c>
      <c r="K38" s="6">
        <v>69</v>
      </c>
      <c r="L38" s="6">
        <v>33</v>
      </c>
      <c r="M38" s="4">
        <v>69.55</v>
      </c>
      <c r="N38" s="4">
        <v>65</v>
      </c>
      <c r="O38" s="6">
        <v>2</v>
      </c>
      <c r="P38" s="5">
        <v>0.46850998463901306</v>
      </c>
      <c r="Q38" s="5">
        <v>0.46850998463901306</v>
      </c>
      <c r="R38" s="4">
        <v>178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</row>
    <row r="39" spans="1:52" ht="21.75" customHeight="1" x14ac:dyDescent="0.3">
      <c r="A39" s="4" t="s">
        <v>92</v>
      </c>
      <c r="B39" s="4" t="s">
        <v>91</v>
      </c>
      <c r="C39" s="4"/>
      <c r="D39" s="4"/>
      <c r="E39" s="6" t="s">
        <v>90</v>
      </c>
      <c r="F39" s="4">
        <v>46</v>
      </c>
      <c r="G39" s="4">
        <v>136</v>
      </c>
      <c r="H39" s="4">
        <v>151</v>
      </c>
      <c r="I39" s="7">
        <v>0.96525096525096521</v>
      </c>
      <c r="J39" s="7" t="s">
        <v>0</v>
      </c>
      <c r="K39" s="6">
        <v>74</v>
      </c>
      <c r="L39" s="6">
        <v>53</v>
      </c>
      <c r="M39" s="4">
        <v>74.88333333333334</v>
      </c>
      <c r="N39" s="4">
        <v>72.281209781209782</v>
      </c>
      <c r="O39" s="6">
        <v>3</v>
      </c>
      <c r="P39" s="5">
        <v>7.7497197658487949</v>
      </c>
      <c r="Q39" s="5">
        <v>7.2812097812097818</v>
      </c>
      <c r="R39" s="4">
        <v>260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</row>
    <row r="40" spans="1:52" ht="21.75" customHeight="1" x14ac:dyDescent="0.3">
      <c r="A40" s="4" t="s">
        <v>89</v>
      </c>
      <c r="B40" s="4" t="s">
        <v>88</v>
      </c>
      <c r="C40" s="4"/>
      <c r="D40" s="4"/>
      <c r="E40" s="6" t="s">
        <v>87</v>
      </c>
      <c r="F40" s="4">
        <v>1024</v>
      </c>
      <c r="G40" s="4">
        <v>170</v>
      </c>
      <c r="H40" s="4">
        <v>185</v>
      </c>
      <c r="I40" s="7" t="s">
        <v>0</v>
      </c>
      <c r="J40" s="7">
        <v>0.92165898617511521</v>
      </c>
      <c r="K40" s="6">
        <v>70</v>
      </c>
      <c r="L40" s="6">
        <v>1</v>
      </c>
      <c r="M40" s="4">
        <v>70.016666666666666</v>
      </c>
      <c r="N40" s="4">
        <v>64.531490015360987</v>
      </c>
      <c r="O40" s="6">
        <v>1</v>
      </c>
      <c r="P40" s="5">
        <v>0</v>
      </c>
      <c r="Q40" s="5" t="s">
        <v>0</v>
      </c>
      <c r="R40" s="4">
        <v>185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</row>
    <row r="41" spans="1:52" ht="21.75" customHeight="1" x14ac:dyDescent="0.3">
      <c r="A41" s="4" t="s">
        <v>86</v>
      </c>
      <c r="B41" s="4" t="s">
        <v>85</v>
      </c>
      <c r="C41" s="4"/>
      <c r="D41" s="4"/>
      <c r="E41" s="6" t="s">
        <v>84</v>
      </c>
      <c r="F41" s="4">
        <v>75</v>
      </c>
      <c r="G41" s="4">
        <v>208</v>
      </c>
      <c r="H41" s="4">
        <v>223</v>
      </c>
      <c r="I41" s="7">
        <v>0.90252707581227432</v>
      </c>
      <c r="J41" s="7" t="s">
        <v>0</v>
      </c>
      <c r="K41" s="6">
        <v>80</v>
      </c>
      <c r="L41" s="6">
        <v>36</v>
      </c>
      <c r="M41" s="4">
        <v>80.599999999999994</v>
      </c>
      <c r="N41" s="4">
        <v>72.74368231046931</v>
      </c>
      <c r="O41" s="6">
        <v>4</v>
      </c>
      <c r="P41" s="5">
        <v>8.2121922951083235</v>
      </c>
      <c r="Q41" s="5">
        <v>0.46247252925952864</v>
      </c>
      <c r="R41" s="4">
        <v>349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</row>
    <row r="42" spans="1:52" ht="21.75" customHeight="1" x14ac:dyDescent="0.3">
      <c r="A42" s="4" t="s">
        <v>83</v>
      </c>
      <c r="B42" s="4" t="s">
        <v>82</v>
      </c>
      <c r="C42" s="4"/>
      <c r="D42" s="4"/>
      <c r="E42" s="6" t="s">
        <v>81</v>
      </c>
      <c r="F42" s="4">
        <v>14755</v>
      </c>
      <c r="G42" s="4">
        <v>218</v>
      </c>
      <c r="H42" s="4">
        <v>232</v>
      </c>
      <c r="I42" s="7" t="s">
        <v>0</v>
      </c>
      <c r="J42" s="7">
        <v>0.88339222614840984</v>
      </c>
      <c r="K42" s="6">
        <v>84</v>
      </c>
      <c r="L42" s="6">
        <v>17</v>
      </c>
      <c r="M42" s="4">
        <v>84.283333333333331</v>
      </c>
      <c r="N42" s="4">
        <v>74.455241460541814</v>
      </c>
      <c r="O42" s="6">
        <v>5</v>
      </c>
      <c r="P42" s="5">
        <v>9.9237514451808266</v>
      </c>
      <c r="Q42" s="5">
        <v>1.7115591500725031</v>
      </c>
      <c r="R42" s="4">
        <v>406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  <row r="43" spans="1:52" ht="31.5" x14ac:dyDescent="0.5">
      <c r="A43" s="112" t="s">
        <v>95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32"/>
      <c r="Q43" s="32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ht="21.75" customHeight="1" thickBot="1" x14ac:dyDescent="0.35">
      <c r="A44" s="21"/>
      <c r="B44" s="21"/>
      <c r="C44" s="20"/>
      <c r="D44" s="23" t="s">
        <v>42</v>
      </c>
      <c r="E44" s="22">
        <v>43596</v>
      </c>
      <c r="F44" s="113" t="s">
        <v>125</v>
      </c>
      <c r="G44" s="113"/>
      <c r="H44" s="113"/>
      <c r="I44" s="113"/>
      <c r="J44" s="21"/>
      <c r="K44" s="21" t="s">
        <v>126</v>
      </c>
      <c r="L44" s="21"/>
      <c r="M44" s="21"/>
      <c r="N44" s="21"/>
      <c r="O44" s="21"/>
      <c r="P44" s="20"/>
      <c r="Q44" s="20"/>
      <c r="R44" s="2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ht="21.75" customHeight="1" thickTop="1" x14ac:dyDescent="0.25">
      <c r="A45" s="114" t="s">
        <v>127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9" t="s">
        <v>19</v>
      </c>
      <c r="Q45" s="19" t="s">
        <v>19</v>
      </c>
      <c r="R45" s="18" t="s">
        <v>38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ht="21.75" customHeight="1" x14ac:dyDescent="0.3">
      <c r="A46" s="17"/>
      <c r="B46" s="17"/>
      <c r="C46" s="16"/>
      <c r="D46" s="16"/>
      <c r="E46" s="16"/>
      <c r="F46" s="16"/>
      <c r="G46" s="115" t="s">
        <v>37</v>
      </c>
      <c r="H46" s="115"/>
      <c r="I46" s="115" t="s">
        <v>36</v>
      </c>
      <c r="J46" s="115"/>
      <c r="K46" s="115" t="s">
        <v>35</v>
      </c>
      <c r="L46" s="115"/>
      <c r="M46" s="92" t="s">
        <v>34</v>
      </c>
      <c r="N46" s="92" t="s">
        <v>33</v>
      </c>
      <c r="O46" s="94"/>
      <c r="P46" s="15" t="s">
        <v>32</v>
      </c>
      <c r="Q46" s="15" t="s">
        <v>32</v>
      </c>
      <c r="R46" s="9" t="s">
        <v>31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ht="21.75" customHeight="1" thickBot="1" x14ac:dyDescent="0.35">
      <c r="A47" s="14" t="s">
        <v>30</v>
      </c>
      <c r="B47" s="14" t="s">
        <v>29</v>
      </c>
      <c r="C47" s="92" t="s">
        <v>28</v>
      </c>
      <c r="D47" s="92" t="s">
        <v>128</v>
      </c>
      <c r="E47" s="92" t="s">
        <v>26</v>
      </c>
      <c r="F47" s="92" t="s">
        <v>25</v>
      </c>
      <c r="G47" s="92" t="s">
        <v>24</v>
      </c>
      <c r="H47" s="92" t="s">
        <v>23</v>
      </c>
      <c r="I47" s="92" t="s">
        <v>24</v>
      </c>
      <c r="J47" s="92" t="s">
        <v>23</v>
      </c>
      <c r="K47" s="92" t="s">
        <v>22</v>
      </c>
      <c r="L47" s="92" t="s">
        <v>21</v>
      </c>
      <c r="M47" s="92" t="s">
        <v>20</v>
      </c>
      <c r="N47" s="92" t="s">
        <v>19</v>
      </c>
      <c r="O47" s="94" t="s">
        <v>18</v>
      </c>
      <c r="P47" s="11" t="s">
        <v>17</v>
      </c>
      <c r="Q47" s="10" t="s">
        <v>16</v>
      </c>
      <c r="R47" s="9" t="s">
        <v>15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ht="21.75" customHeight="1" thickTop="1" x14ac:dyDescent="0.3">
      <c r="A48" s="4" t="s">
        <v>94</v>
      </c>
      <c r="B48" s="4" t="s">
        <v>93</v>
      </c>
      <c r="C48" s="4"/>
      <c r="D48" s="4"/>
      <c r="E48" s="6" t="s">
        <v>87</v>
      </c>
      <c r="F48" s="4">
        <v>2792</v>
      </c>
      <c r="G48" s="4">
        <v>170</v>
      </c>
      <c r="H48" s="4">
        <v>185</v>
      </c>
      <c r="I48" s="7">
        <v>0.93457943925233644</v>
      </c>
      <c r="J48" s="7" t="s">
        <v>0</v>
      </c>
      <c r="K48" s="6">
        <v>26</v>
      </c>
      <c r="L48" s="6">
        <v>34</v>
      </c>
      <c r="M48" s="4">
        <v>26.566666666666666</v>
      </c>
      <c r="N48" s="4">
        <v>24.828660436137071</v>
      </c>
      <c r="O48" s="6">
        <v>2</v>
      </c>
      <c r="P48" s="5">
        <v>2.4766355140186889</v>
      </c>
      <c r="Q48" s="5">
        <v>2.4766355140186889</v>
      </c>
      <c r="R48" s="4">
        <v>289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21.75" customHeight="1" x14ac:dyDescent="0.3">
      <c r="A49" s="4" t="s">
        <v>92</v>
      </c>
      <c r="B49" s="4" t="s">
        <v>91</v>
      </c>
      <c r="C49" s="4"/>
      <c r="D49" s="4"/>
      <c r="E49" s="6" t="s">
        <v>90</v>
      </c>
      <c r="F49" s="4">
        <v>46</v>
      </c>
      <c r="G49" s="4">
        <v>136</v>
      </c>
      <c r="H49" s="4">
        <v>151</v>
      </c>
      <c r="I49" s="7">
        <v>0.96525096525096521</v>
      </c>
      <c r="J49" s="7" t="s">
        <v>0</v>
      </c>
      <c r="K49" s="6" t="s">
        <v>0</v>
      </c>
      <c r="L49" s="6" t="s">
        <v>0</v>
      </c>
      <c r="M49" s="4" t="s">
        <v>2</v>
      </c>
      <c r="N49" s="4" t="s">
        <v>0</v>
      </c>
      <c r="O49" s="6" t="s">
        <v>0</v>
      </c>
      <c r="P49" s="5" t="s">
        <v>0</v>
      </c>
      <c r="Q49" s="5" t="s">
        <v>0</v>
      </c>
      <c r="R49" s="4" t="s">
        <v>0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ht="21.75" customHeight="1" x14ac:dyDescent="0.3">
      <c r="A50" s="4" t="s">
        <v>89</v>
      </c>
      <c r="B50" s="4" t="s">
        <v>88</v>
      </c>
      <c r="C50" s="4"/>
      <c r="D50" s="4"/>
      <c r="E50" s="6" t="s">
        <v>87</v>
      </c>
      <c r="F50" s="4">
        <v>1024</v>
      </c>
      <c r="G50" s="4">
        <v>170</v>
      </c>
      <c r="H50" s="4">
        <v>185</v>
      </c>
      <c r="I50" s="7">
        <v>0.93457943925233644</v>
      </c>
      <c r="J50" s="7" t="s">
        <v>0</v>
      </c>
      <c r="K50" s="6">
        <v>23</v>
      </c>
      <c r="L50" s="6">
        <v>55</v>
      </c>
      <c r="M50" s="4">
        <v>23.916666666666668</v>
      </c>
      <c r="N50" s="4">
        <v>22.352024922118382</v>
      </c>
      <c r="O50" s="6">
        <v>1</v>
      </c>
      <c r="P50" s="5">
        <v>0</v>
      </c>
      <c r="Q50" s="5"/>
      <c r="R50" s="4">
        <v>170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ht="21.75" customHeight="1" x14ac:dyDescent="0.3">
      <c r="A51" s="4" t="s">
        <v>86</v>
      </c>
      <c r="B51" s="4" t="s">
        <v>85</v>
      </c>
      <c r="C51" s="4"/>
      <c r="D51" s="4"/>
      <c r="E51" s="6" t="s">
        <v>84</v>
      </c>
      <c r="F51" s="4">
        <v>75</v>
      </c>
      <c r="G51" s="4">
        <v>208</v>
      </c>
      <c r="H51" s="4">
        <v>223</v>
      </c>
      <c r="I51" s="7">
        <v>0.90252707581227432</v>
      </c>
      <c r="J51" s="7" t="s">
        <v>0</v>
      </c>
      <c r="K51" s="6" t="s">
        <v>0</v>
      </c>
      <c r="L51" s="6" t="s">
        <v>0</v>
      </c>
      <c r="M51" s="4" t="s">
        <v>2</v>
      </c>
      <c r="N51" s="4" t="s">
        <v>0</v>
      </c>
      <c r="O51" s="6" t="s">
        <v>0</v>
      </c>
      <c r="P51" s="5" t="s">
        <v>0</v>
      </c>
      <c r="Q51" s="5" t="s">
        <v>0</v>
      </c>
      <c r="R51" s="4" t="s">
        <v>0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ht="21.75" customHeight="1" x14ac:dyDescent="0.3">
      <c r="A52" s="4" t="s">
        <v>83</v>
      </c>
      <c r="B52" s="4" t="s">
        <v>82</v>
      </c>
      <c r="C52" s="4"/>
      <c r="D52" s="4"/>
      <c r="E52" s="6" t="s">
        <v>81</v>
      </c>
      <c r="F52" s="4">
        <v>14755</v>
      </c>
      <c r="G52" s="4">
        <v>217</v>
      </c>
      <c r="H52" s="4">
        <v>232</v>
      </c>
      <c r="I52" s="7" t="s">
        <v>0</v>
      </c>
      <c r="J52" s="7">
        <v>0.88339222614840984</v>
      </c>
      <c r="K52" s="6">
        <v>36</v>
      </c>
      <c r="L52" s="6">
        <v>29</v>
      </c>
      <c r="M52" s="4">
        <v>36.483333333333334</v>
      </c>
      <c r="N52" s="4">
        <v>32.229093050647819</v>
      </c>
      <c r="O52" s="6">
        <v>3</v>
      </c>
      <c r="P52" s="5">
        <v>9.8770681285294373</v>
      </c>
      <c r="Q52" s="5">
        <v>7.4004326145107484</v>
      </c>
      <c r="R52" s="4">
        <v>732</v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ht="31.5" x14ac:dyDescent="0.5">
      <c r="A53" s="112" t="s">
        <v>95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32"/>
      <c r="Q53" s="32"/>
      <c r="R53" s="32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ht="21.75" customHeight="1" thickBot="1" x14ac:dyDescent="0.35">
      <c r="A54" s="21"/>
      <c r="B54" s="21"/>
      <c r="C54" s="20"/>
      <c r="D54" s="23" t="s">
        <v>42</v>
      </c>
      <c r="E54" s="22">
        <v>43596</v>
      </c>
      <c r="F54" s="113" t="s">
        <v>130</v>
      </c>
      <c r="G54" s="113"/>
      <c r="H54" s="113"/>
      <c r="I54" s="113"/>
      <c r="J54" s="21"/>
      <c r="K54" s="21" t="s">
        <v>126</v>
      </c>
      <c r="L54" s="21"/>
      <c r="M54" s="21"/>
      <c r="N54" s="21"/>
      <c r="O54" s="21"/>
      <c r="P54" s="20"/>
      <c r="Q54" s="20"/>
      <c r="R54" s="2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ht="21.75" customHeight="1" thickTop="1" x14ac:dyDescent="0.25">
      <c r="A55" s="114" t="s">
        <v>127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9" t="s">
        <v>19</v>
      </c>
      <c r="Q55" s="19" t="s">
        <v>19</v>
      </c>
      <c r="R55" s="18" t="s">
        <v>38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ht="21.75" customHeight="1" x14ac:dyDescent="0.3">
      <c r="A56" s="17"/>
      <c r="B56" s="17"/>
      <c r="C56" s="16"/>
      <c r="D56" s="16"/>
      <c r="E56" s="16"/>
      <c r="F56" s="16"/>
      <c r="G56" s="115" t="s">
        <v>37</v>
      </c>
      <c r="H56" s="115"/>
      <c r="I56" s="115" t="s">
        <v>36</v>
      </c>
      <c r="J56" s="115"/>
      <c r="K56" s="115" t="s">
        <v>35</v>
      </c>
      <c r="L56" s="115"/>
      <c r="M56" s="92" t="s">
        <v>34</v>
      </c>
      <c r="N56" s="92" t="s">
        <v>33</v>
      </c>
      <c r="O56" s="94"/>
      <c r="P56" s="15" t="s">
        <v>32</v>
      </c>
      <c r="Q56" s="15" t="s">
        <v>32</v>
      </c>
      <c r="R56" s="9" t="s">
        <v>31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ht="21.75" customHeight="1" thickBot="1" x14ac:dyDescent="0.35">
      <c r="A57" s="14" t="s">
        <v>30</v>
      </c>
      <c r="B57" s="14" t="s">
        <v>29</v>
      </c>
      <c r="C57" s="92" t="s">
        <v>28</v>
      </c>
      <c r="D57" s="92" t="s">
        <v>128</v>
      </c>
      <c r="E57" s="92" t="s">
        <v>26</v>
      </c>
      <c r="F57" s="92" t="s">
        <v>25</v>
      </c>
      <c r="G57" s="92" t="s">
        <v>24</v>
      </c>
      <c r="H57" s="92" t="s">
        <v>23</v>
      </c>
      <c r="I57" s="92" t="s">
        <v>24</v>
      </c>
      <c r="J57" s="92" t="s">
        <v>23</v>
      </c>
      <c r="K57" s="92" t="s">
        <v>22</v>
      </c>
      <c r="L57" s="92" t="s">
        <v>21</v>
      </c>
      <c r="M57" s="92" t="s">
        <v>20</v>
      </c>
      <c r="N57" s="92" t="s">
        <v>19</v>
      </c>
      <c r="O57" s="94" t="s">
        <v>18</v>
      </c>
      <c r="P57" s="11" t="s">
        <v>17</v>
      </c>
      <c r="Q57" s="10" t="s">
        <v>16</v>
      </c>
      <c r="R57" s="9" t="s">
        <v>15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ht="21.75" customHeight="1" thickTop="1" x14ac:dyDescent="0.3">
      <c r="A58" s="4" t="s">
        <v>94</v>
      </c>
      <c r="B58" s="4" t="s">
        <v>93</v>
      </c>
      <c r="C58" s="4"/>
      <c r="D58" s="4"/>
      <c r="E58" s="6" t="s">
        <v>87</v>
      </c>
      <c r="F58" s="4">
        <v>2792</v>
      </c>
      <c r="G58" s="4">
        <v>170</v>
      </c>
      <c r="H58" s="4">
        <v>185</v>
      </c>
      <c r="I58" s="7">
        <v>0.93457943925233644</v>
      </c>
      <c r="J58" s="7" t="s">
        <v>0</v>
      </c>
      <c r="K58" s="6">
        <v>39</v>
      </c>
      <c r="L58" s="6">
        <v>16</v>
      </c>
      <c r="M58" s="4">
        <v>39.266666666666666</v>
      </c>
      <c r="N58" s="4">
        <v>36.697819314641741</v>
      </c>
      <c r="O58" s="6">
        <v>1</v>
      </c>
      <c r="P58" s="5">
        <v>0</v>
      </c>
      <c r="Q58" s="5"/>
      <c r="R58" s="4">
        <v>170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ht="21.75" customHeight="1" x14ac:dyDescent="0.3">
      <c r="A59" s="4" t="s">
        <v>92</v>
      </c>
      <c r="B59" s="4" t="s">
        <v>91</v>
      </c>
      <c r="C59" s="4"/>
      <c r="D59" s="4"/>
      <c r="E59" s="6" t="s">
        <v>90</v>
      </c>
      <c r="F59" s="4">
        <v>46</v>
      </c>
      <c r="G59" s="4">
        <v>136</v>
      </c>
      <c r="H59" s="4">
        <v>151</v>
      </c>
      <c r="I59" s="7">
        <v>0.96525096525096521</v>
      </c>
      <c r="J59" s="7" t="s">
        <v>0</v>
      </c>
      <c r="K59" s="6" t="s">
        <v>0</v>
      </c>
      <c r="L59" s="6" t="s">
        <v>0</v>
      </c>
      <c r="M59" s="4" t="s">
        <v>2</v>
      </c>
      <c r="N59" s="4" t="s">
        <v>0</v>
      </c>
      <c r="O59" s="6" t="s">
        <v>0</v>
      </c>
      <c r="P59" s="5" t="s">
        <v>0</v>
      </c>
      <c r="Q59" s="5" t="s">
        <v>0</v>
      </c>
      <c r="R59" s="4" t="s">
        <v>0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ht="21.75" customHeight="1" x14ac:dyDescent="0.3">
      <c r="A60" s="4" t="s">
        <v>89</v>
      </c>
      <c r="B60" s="4" t="s">
        <v>88</v>
      </c>
      <c r="C60" s="4"/>
      <c r="D60" s="4"/>
      <c r="E60" s="6" t="s">
        <v>87</v>
      </c>
      <c r="F60" s="4">
        <v>1024</v>
      </c>
      <c r="G60" s="4">
        <v>170</v>
      </c>
      <c r="H60" s="4">
        <v>185</v>
      </c>
      <c r="I60" s="7">
        <v>0.93457943925233644</v>
      </c>
      <c r="J60" s="7" t="s">
        <v>0</v>
      </c>
      <c r="K60" s="6">
        <v>39</v>
      </c>
      <c r="L60" s="6">
        <v>48</v>
      </c>
      <c r="M60" s="5">
        <v>39.799999999999997</v>
      </c>
      <c r="N60" s="4">
        <v>37.196261682242991</v>
      </c>
      <c r="O60" s="6">
        <v>2</v>
      </c>
      <c r="P60" s="5">
        <v>0.49844236760124971</v>
      </c>
      <c r="Q60" s="5">
        <v>0.49844236760124971</v>
      </c>
      <c r="R60" s="4">
        <v>185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ht="21.75" customHeight="1" x14ac:dyDescent="0.3">
      <c r="A61" s="4" t="s">
        <v>86</v>
      </c>
      <c r="B61" s="4" t="s">
        <v>85</v>
      </c>
      <c r="C61" s="4"/>
      <c r="D61" s="4"/>
      <c r="E61" s="6" t="s">
        <v>84</v>
      </c>
      <c r="F61" s="4">
        <v>75</v>
      </c>
      <c r="G61" s="4">
        <v>208</v>
      </c>
      <c r="H61" s="4">
        <v>223</v>
      </c>
      <c r="I61" s="7">
        <v>0.90252707581227432</v>
      </c>
      <c r="J61" s="7" t="s">
        <v>0</v>
      </c>
      <c r="K61" s="6" t="s">
        <v>0</v>
      </c>
      <c r="L61" s="6" t="s">
        <v>0</v>
      </c>
      <c r="M61" s="4" t="s">
        <v>2</v>
      </c>
      <c r="N61" s="4" t="s">
        <v>0</v>
      </c>
      <c r="O61" s="6" t="s">
        <v>0</v>
      </c>
      <c r="P61" s="5" t="s">
        <v>0</v>
      </c>
      <c r="Q61" s="5" t="s">
        <v>0</v>
      </c>
      <c r="R61" s="4" t="s">
        <v>0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ht="21.75" customHeight="1" x14ac:dyDescent="0.3">
      <c r="A62" s="4" t="s">
        <v>83</v>
      </c>
      <c r="B62" s="4" t="s">
        <v>82</v>
      </c>
      <c r="C62" s="4"/>
      <c r="D62" s="4"/>
      <c r="E62" s="6" t="s">
        <v>81</v>
      </c>
      <c r="F62" s="4">
        <v>14755</v>
      </c>
      <c r="G62" s="4">
        <v>217</v>
      </c>
      <c r="H62" s="4">
        <v>232</v>
      </c>
      <c r="I62" s="7" t="s">
        <v>0</v>
      </c>
      <c r="J62" s="7">
        <v>0.88339222614840984</v>
      </c>
      <c r="K62" s="6">
        <v>53</v>
      </c>
      <c r="L62" s="6">
        <v>20</v>
      </c>
      <c r="M62" s="4">
        <v>53.333333333333336</v>
      </c>
      <c r="N62" s="4">
        <v>47.114252061248528</v>
      </c>
      <c r="O62" s="6">
        <v>3</v>
      </c>
      <c r="P62" s="5">
        <v>10.416432746606787</v>
      </c>
      <c r="Q62" s="5">
        <v>9.9179903790055377</v>
      </c>
      <c r="R62" s="4">
        <v>553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31.5" x14ac:dyDescent="0.5">
      <c r="A63" s="112" t="s">
        <v>95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32"/>
      <c r="Q63" s="32"/>
      <c r="R63" s="32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21.75" customHeight="1" thickBot="1" x14ac:dyDescent="0.35">
      <c r="A64" s="21"/>
      <c r="B64" s="21"/>
      <c r="C64" s="20"/>
      <c r="D64" s="23" t="s">
        <v>42</v>
      </c>
      <c r="E64" s="22">
        <v>43617</v>
      </c>
      <c r="F64" s="143" t="s">
        <v>131</v>
      </c>
      <c r="G64" s="143"/>
      <c r="H64" s="143"/>
      <c r="I64" s="143"/>
      <c r="J64" s="21"/>
      <c r="K64" s="21" t="s">
        <v>132</v>
      </c>
      <c r="L64" s="21"/>
      <c r="M64" s="21"/>
      <c r="N64" s="21"/>
      <c r="O64" s="21"/>
      <c r="P64" s="20"/>
      <c r="Q64" s="20"/>
      <c r="R64" s="2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21.75" customHeight="1" thickTop="1" x14ac:dyDescent="0.25">
      <c r="A65" s="114" t="s">
        <v>133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9" t="s">
        <v>19</v>
      </c>
      <c r="Q65" s="19" t="s">
        <v>19</v>
      </c>
      <c r="R65" s="18" t="s">
        <v>38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21.75" customHeight="1" x14ac:dyDescent="0.3">
      <c r="A66" s="17"/>
      <c r="B66" s="17"/>
      <c r="C66" s="16"/>
      <c r="D66" s="16"/>
      <c r="E66" s="16"/>
      <c r="F66" s="16"/>
      <c r="G66" s="115" t="s">
        <v>37</v>
      </c>
      <c r="H66" s="115"/>
      <c r="I66" s="115" t="s">
        <v>36</v>
      </c>
      <c r="J66" s="115"/>
      <c r="K66" s="115" t="s">
        <v>35</v>
      </c>
      <c r="L66" s="115"/>
      <c r="M66" s="108" t="s">
        <v>34</v>
      </c>
      <c r="N66" s="108" t="s">
        <v>33</v>
      </c>
      <c r="O66" s="110"/>
      <c r="P66" s="15" t="s">
        <v>32</v>
      </c>
      <c r="Q66" s="15" t="s">
        <v>32</v>
      </c>
      <c r="R66" s="9" t="s">
        <v>31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21.75" customHeight="1" thickBot="1" x14ac:dyDescent="0.35">
      <c r="A67" s="14" t="s">
        <v>30</v>
      </c>
      <c r="B67" s="14" t="s">
        <v>29</v>
      </c>
      <c r="C67" s="108" t="s">
        <v>28</v>
      </c>
      <c r="D67" s="108" t="s">
        <v>128</v>
      </c>
      <c r="E67" s="108" t="s">
        <v>26</v>
      </c>
      <c r="F67" s="108" t="s">
        <v>25</v>
      </c>
      <c r="G67" s="108" t="s">
        <v>24</v>
      </c>
      <c r="H67" s="108" t="s">
        <v>23</v>
      </c>
      <c r="I67" s="108" t="s">
        <v>24</v>
      </c>
      <c r="J67" s="108" t="s">
        <v>23</v>
      </c>
      <c r="K67" s="108" t="s">
        <v>22</v>
      </c>
      <c r="L67" s="108" t="s">
        <v>21</v>
      </c>
      <c r="M67" s="108" t="s">
        <v>20</v>
      </c>
      <c r="N67" s="108" t="s">
        <v>19</v>
      </c>
      <c r="O67" s="110" t="s">
        <v>18</v>
      </c>
      <c r="P67" s="11" t="s">
        <v>17</v>
      </c>
      <c r="Q67" s="10" t="s">
        <v>16</v>
      </c>
      <c r="R67" s="9" t="s">
        <v>15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ht="21.75" customHeight="1" thickTop="1" x14ac:dyDescent="0.3">
      <c r="A68" s="4" t="s">
        <v>94</v>
      </c>
      <c r="B68" s="4" t="s">
        <v>93</v>
      </c>
      <c r="C68" s="4"/>
      <c r="D68" s="4"/>
      <c r="E68" s="6" t="s">
        <v>87</v>
      </c>
      <c r="F68" s="4">
        <v>2792</v>
      </c>
      <c r="G68" s="4">
        <v>170</v>
      </c>
      <c r="H68" s="4">
        <v>185</v>
      </c>
      <c r="I68" s="7">
        <v>0.93457943925233644</v>
      </c>
      <c r="J68" s="7" t="s">
        <v>0</v>
      </c>
      <c r="K68" s="6">
        <v>41</v>
      </c>
      <c r="L68" s="6">
        <v>30</v>
      </c>
      <c r="M68" s="4">
        <v>41.5</v>
      </c>
      <c r="N68" s="4">
        <v>38.785046728971963</v>
      </c>
      <c r="O68" s="6">
        <v>1</v>
      </c>
      <c r="P68" s="5">
        <v>0</v>
      </c>
      <c r="Q68" s="5"/>
      <c r="R68" s="4">
        <v>170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ht="21.75" customHeight="1" x14ac:dyDescent="0.3">
      <c r="A69" s="4" t="s">
        <v>92</v>
      </c>
      <c r="B69" s="4" t="s">
        <v>91</v>
      </c>
      <c r="C69" s="4"/>
      <c r="D69" s="4"/>
      <c r="E69" s="6" t="s">
        <v>90</v>
      </c>
      <c r="F69" s="4">
        <v>46</v>
      </c>
      <c r="G69" s="4">
        <v>136</v>
      </c>
      <c r="H69" s="4">
        <v>151</v>
      </c>
      <c r="I69" s="7">
        <v>0.96525096525096521</v>
      </c>
      <c r="J69" s="7" t="s">
        <v>0</v>
      </c>
      <c r="K69" s="6">
        <v>50</v>
      </c>
      <c r="L69" s="6">
        <v>28</v>
      </c>
      <c r="M69" s="4">
        <v>50.466666666666669</v>
      </c>
      <c r="N69" s="4">
        <v>48.712998712998711</v>
      </c>
      <c r="O69" s="6">
        <v>2</v>
      </c>
      <c r="P69" s="5">
        <v>9.9279519840267483</v>
      </c>
      <c r="Q69" s="5"/>
      <c r="R69" s="4">
        <v>401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ht="21.75" customHeight="1" x14ac:dyDescent="0.3">
      <c r="A70" s="4" t="s">
        <v>89</v>
      </c>
      <c r="B70" s="4" t="s">
        <v>88</v>
      </c>
      <c r="C70" s="4"/>
      <c r="D70" s="4"/>
      <c r="E70" s="6" t="s">
        <v>87</v>
      </c>
      <c r="F70" s="4">
        <v>1024</v>
      </c>
      <c r="G70" s="4">
        <v>170</v>
      </c>
      <c r="H70" s="4">
        <v>185</v>
      </c>
      <c r="I70" s="7">
        <v>0.93457943925233644</v>
      </c>
      <c r="J70" s="7" t="s">
        <v>0</v>
      </c>
      <c r="K70" s="6">
        <v>54</v>
      </c>
      <c r="L70" s="6">
        <v>13</v>
      </c>
      <c r="M70" s="5">
        <v>54.216666666666669</v>
      </c>
      <c r="N70" s="4">
        <v>50.669781931464179</v>
      </c>
      <c r="O70" s="6">
        <v>3</v>
      </c>
      <c r="P70" s="5">
        <v>11.884735202492216</v>
      </c>
      <c r="Q70" s="5"/>
      <c r="R70" s="4">
        <v>498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ht="21.75" customHeight="1" x14ac:dyDescent="0.3">
      <c r="A71" s="4" t="s">
        <v>86</v>
      </c>
      <c r="B71" s="4" t="s">
        <v>85</v>
      </c>
      <c r="C71" s="4"/>
      <c r="D71" s="4"/>
      <c r="E71" s="6" t="s">
        <v>84</v>
      </c>
      <c r="F71" s="4">
        <v>75</v>
      </c>
      <c r="G71" s="4">
        <v>208</v>
      </c>
      <c r="H71" s="4">
        <v>223</v>
      </c>
      <c r="I71" s="7">
        <v>0.90252707581227432</v>
      </c>
      <c r="J71" s="7" t="s">
        <v>0</v>
      </c>
      <c r="K71" s="6">
        <v>61</v>
      </c>
      <c r="L71" s="6">
        <v>11</v>
      </c>
      <c r="M71" s="4">
        <v>61.18333333333333</v>
      </c>
      <c r="N71" s="4">
        <v>55.21961492178098</v>
      </c>
      <c r="O71" s="6">
        <v>4</v>
      </c>
      <c r="P71" s="5">
        <v>16.434568192809017</v>
      </c>
      <c r="Q71" s="5"/>
      <c r="R71" s="4">
        <v>677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ht="21.75" customHeight="1" x14ac:dyDescent="0.3">
      <c r="A72" s="4" t="s">
        <v>83</v>
      </c>
      <c r="B72" s="4" t="s">
        <v>82</v>
      </c>
      <c r="C72" s="4"/>
      <c r="D72" s="4"/>
      <c r="E72" s="6" t="s">
        <v>81</v>
      </c>
      <c r="F72" s="4">
        <v>14755</v>
      </c>
      <c r="G72" s="4">
        <v>217</v>
      </c>
      <c r="H72" s="4">
        <v>232</v>
      </c>
      <c r="I72" s="7">
        <v>0.89525514771709935</v>
      </c>
      <c r="J72" s="7" t="s">
        <v>0</v>
      </c>
      <c r="K72" s="6" t="s">
        <v>0</v>
      </c>
      <c r="L72" s="6" t="s">
        <v>0</v>
      </c>
      <c r="M72" s="4" t="s">
        <v>2</v>
      </c>
      <c r="N72" s="4" t="s">
        <v>0</v>
      </c>
      <c r="O72" s="6" t="s">
        <v>66</v>
      </c>
      <c r="P72" s="5" t="s">
        <v>0</v>
      </c>
      <c r="Q72" s="5"/>
      <c r="R72" s="4" t="s">
        <v>0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ht="31.5" x14ac:dyDescent="0.5">
      <c r="A73" s="112" t="s">
        <v>95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32"/>
      <c r="Q73" s="32"/>
      <c r="R73" s="32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ht="19.5" thickBot="1" x14ac:dyDescent="0.35">
      <c r="A74" s="21"/>
      <c r="B74" s="21"/>
      <c r="C74" s="20"/>
      <c r="D74" s="23" t="s">
        <v>42</v>
      </c>
      <c r="E74" s="22">
        <v>43617</v>
      </c>
      <c r="F74" s="143" t="s">
        <v>134</v>
      </c>
      <c r="G74" s="143"/>
      <c r="H74" s="143"/>
      <c r="I74" s="143"/>
      <c r="J74" s="21"/>
      <c r="K74" s="21" t="s">
        <v>132</v>
      </c>
      <c r="L74" s="21"/>
      <c r="M74" s="21"/>
      <c r="N74" s="21"/>
      <c r="O74" s="21"/>
      <c r="P74" s="20"/>
      <c r="Q74" s="20"/>
      <c r="R74" s="20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ht="16.5" thickTop="1" x14ac:dyDescent="0.25">
      <c r="A75" s="114" t="s">
        <v>135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9" t="s">
        <v>19</v>
      </c>
      <c r="Q75" s="19" t="s">
        <v>19</v>
      </c>
      <c r="R75" s="18" t="s">
        <v>38</v>
      </c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ht="18.75" x14ac:dyDescent="0.3">
      <c r="A76" s="17"/>
      <c r="B76" s="17"/>
      <c r="C76" s="16"/>
      <c r="D76" s="16"/>
      <c r="E76" s="16"/>
      <c r="F76" s="16"/>
      <c r="G76" s="115" t="s">
        <v>37</v>
      </c>
      <c r="H76" s="115"/>
      <c r="I76" s="115" t="s">
        <v>36</v>
      </c>
      <c r="J76" s="115"/>
      <c r="K76" s="115" t="s">
        <v>35</v>
      </c>
      <c r="L76" s="115"/>
      <c r="M76" s="108" t="s">
        <v>34</v>
      </c>
      <c r="N76" s="108" t="s">
        <v>33</v>
      </c>
      <c r="O76" s="110"/>
      <c r="P76" s="15" t="s">
        <v>32</v>
      </c>
      <c r="Q76" s="15" t="s">
        <v>32</v>
      </c>
      <c r="R76" s="9" t="s">
        <v>31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ht="19.5" thickBot="1" x14ac:dyDescent="0.35">
      <c r="A77" s="14" t="s">
        <v>30</v>
      </c>
      <c r="B77" s="14" t="s">
        <v>29</v>
      </c>
      <c r="C77" s="108" t="s">
        <v>28</v>
      </c>
      <c r="D77" s="108" t="s">
        <v>128</v>
      </c>
      <c r="E77" s="108" t="s">
        <v>26</v>
      </c>
      <c r="F77" s="108" t="s">
        <v>25</v>
      </c>
      <c r="G77" s="108" t="s">
        <v>24</v>
      </c>
      <c r="H77" s="108" t="s">
        <v>23</v>
      </c>
      <c r="I77" s="108" t="s">
        <v>24</v>
      </c>
      <c r="J77" s="108" t="s">
        <v>23</v>
      </c>
      <c r="K77" s="108" t="s">
        <v>22</v>
      </c>
      <c r="L77" s="108" t="s">
        <v>21</v>
      </c>
      <c r="M77" s="108" t="s">
        <v>20</v>
      </c>
      <c r="N77" s="108" t="s">
        <v>19</v>
      </c>
      <c r="O77" s="110" t="s">
        <v>18</v>
      </c>
      <c r="P77" s="11" t="s">
        <v>17</v>
      </c>
      <c r="Q77" s="10" t="s">
        <v>16</v>
      </c>
      <c r="R77" s="9" t="s">
        <v>15</v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ht="19.5" thickTop="1" x14ac:dyDescent="0.3">
      <c r="A78" s="4" t="s">
        <v>94</v>
      </c>
      <c r="B78" s="4" t="s">
        <v>93</v>
      </c>
      <c r="C78" s="4"/>
      <c r="D78" s="4"/>
      <c r="E78" s="6" t="s">
        <v>87</v>
      </c>
      <c r="F78" s="4">
        <v>2792</v>
      </c>
      <c r="G78" s="4">
        <v>170</v>
      </c>
      <c r="H78" s="4">
        <v>185</v>
      </c>
      <c r="I78" s="7">
        <v>0.93457943925233644</v>
      </c>
      <c r="J78" s="7" t="s">
        <v>0</v>
      </c>
      <c r="K78" s="6" t="s">
        <v>0</v>
      </c>
      <c r="L78" s="6" t="s">
        <v>0</v>
      </c>
      <c r="M78" s="4" t="s">
        <v>2</v>
      </c>
      <c r="N78" s="4" t="s">
        <v>0</v>
      </c>
      <c r="O78" s="6" t="s">
        <v>0</v>
      </c>
      <c r="P78" s="5" t="s">
        <v>0</v>
      </c>
      <c r="Q78" s="5" t="s">
        <v>0</v>
      </c>
      <c r="R78" s="4" t="s">
        <v>0</v>
      </c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ht="18.75" x14ac:dyDescent="0.3">
      <c r="A79" s="4" t="s">
        <v>92</v>
      </c>
      <c r="B79" s="4" t="s">
        <v>91</v>
      </c>
      <c r="C79" s="4"/>
      <c r="D79" s="4"/>
      <c r="E79" s="6" t="s">
        <v>90</v>
      </c>
      <c r="F79" s="4">
        <v>46</v>
      </c>
      <c r="G79" s="4">
        <v>136</v>
      </c>
      <c r="H79" s="4">
        <v>151</v>
      </c>
      <c r="I79" s="7">
        <v>0.96525096525096521</v>
      </c>
      <c r="J79" s="7" t="s">
        <v>0</v>
      </c>
      <c r="K79" s="6">
        <v>34</v>
      </c>
      <c r="L79" s="6">
        <v>21</v>
      </c>
      <c r="M79" s="4">
        <v>34.35</v>
      </c>
      <c r="N79" s="4">
        <v>33.156370656370655</v>
      </c>
      <c r="O79" s="6">
        <v>2</v>
      </c>
      <c r="P79" s="5">
        <v>0.21244542272579281</v>
      </c>
      <c r="Q79" s="5">
        <v>0.21244542272579281</v>
      </c>
      <c r="R79" s="4">
        <v>143</v>
      </c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ht="18.75" x14ac:dyDescent="0.3">
      <c r="A80" s="4" t="s">
        <v>89</v>
      </c>
      <c r="B80" s="4" t="s">
        <v>88</v>
      </c>
      <c r="C80" s="4"/>
      <c r="D80" s="4"/>
      <c r="E80" s="6" t="s">
        <v>87</v>
      </c>
      <c r="F80" s="4">
        <v>1024</v>
      </c>
      <c r="G80" s="4">
        <v>170</v>
      </c>
      <c r="H80" s="4">
        <v>185</v>
      </c>
      <c r="I80" s="7">
        <v>0.93457943925233644</v>
      </c>
      <c r="J80" s="7" t="s">
        <v>0</v>
      </c>
      <c r="K80" s="6">
        <v>35</v>
      </c>
      <c r="L80" s="6">
        <v>15</v>
      </c>
      <c r="M80" s="5">
        <v>35.25</v>
      </c>
      <c r="N80" s="4">
        <v>32.943925233644862</v>
      </c>
      <c r="O80" s="6">
        <v>1</v>
      </c>
      <c r="P80" s="5">
        <v>0</v>
      </c>
      <c r="Q80" s="5"/>
      <c r="R80" s="4">
        <v>170</v>
      </c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ht="18.75" x14ac:dyDescent="0.3">
      <c r="A81" s="4" t="s">
        <v>86</v>
      </c>
      <c r="B81" s="4" t="s">
        <v>85</v>
      </c>
      <c r="C81" s="4"/>
      <c r="D81" s="4"/>
      <c r="E81" s="6" t="s">
        <v>84</v>
      </c>
      <c r="F81" s="4">
        <v>75</v>
      </c>
      <c r="G81" s="4">
        <v>208</v>
      </c>
      <c r="H81" s="4">
        <v>223</v>
      </c>
      <c r="I81" s="7">
        <v>0.90252707581227432</v>
      </c>
      <c r="J81" s="7" t="s">
        <v>0</v>
      </c>
      <c r="K81" s="6">
        <v>36</v>
      </c>
      <c r="L81" s="6">
        <v>57</v>
      </c>
      <c r="M81" s="4">
        <v>36.950000000000003</v>
      </c>
      <c r="N81" s="4">
        <v>33.348375451263536</v>
      </c>
      <c r="O81" s="6">
        <v>3</v>
      </c>
      <c r="P81" s="5">
        <v>0.40445021761867395</v>
      </c>
      <c r="Q81" s="5">
        <v>0.19200479489288114</v>
      </c>
      <c r="R81" s="4">
        <v>222</v>
      </c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ht="18.75" x14ac:dyDescent="0.3">
      <c r="A82" s="4" t="s">
        <v>83</v>
      </c>
      <c r="B82" s="4" t="s">
        <v>82</v>
      </c>
      <c r="C82" s="4"/>
      <c r="D82" s="4"/>
      <c r="E82" s="6" t="s">
        <v>81</v>
      </c>
      <c r="F82" s="4">
        <v>14755</v>
      </c>
      <c r="G82" s="4">
        <v>217</v>
      </c>
      <c r="H82" s="4">
        <v>232</v>
      </c>
      <c r="I82" s="7">
        <v>0.89525514771709935</v>
      </c>
      <c r="J82" s="7" t="s">
        <v>0</v>
      </c>
      <c r="K82" s="6" t="s">
        <v>0</v>
      </c>
      <c r="L82" s="6" t="s">
        <v>0</v>
      </c>
      <c r="M82" s="4" t="s">
        <v>2</v>
      </c>
      <c r="N82" s="4" t="s">
        <v>0</v>
      </c>
      <c r="O82" s="6" t="s">
        <v>66</v>
      </c>
      <c r="P82" s="5" t="s">
        <v>0</v>
      </c>
      <c r="Q82" s="5" t="s">
        <v>0</v>
      </c>
      <c r="R82" s="4" t="s">
        <v>0</v>
      </c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2"/>
      <c r="Q83" s="2"/>
      <c r="R83" s="2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2"/>
      <c r="Q84" s="2"/>
      <c r="R84" s="2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2"/>
      <c r="Q85" s="2"/>
      <c r="R85" s="2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2"/>
      <c r="Q86" s="2"/>
      <c r="R86" s="2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2"/>
      <c r="Q87" s="2"/>
      <c r="R87" s="2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2"/>
      <c r="Q89" s="2"/>
      <c r="R89" s="2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2"/>
      <c r="Q90" s="2"/>
      <c r="R90" s="2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2"/>
      <c r="Q91" s="2"/>
      <c r="R91" s="2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2"/>
      <c r="Q92" s="2"/>
      <c r="R92" s="2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2"/>
      <c r="Q93" s="2"/>
      <c r="R93" s="2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2"/>
      <c r="Q94" s="2"/>
      <c r="R94" s="2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2"/>
      <c r="Q96" s="2"/>
      <c r="R96" s="2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:5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2"/>
      <c r="Q97" s="2"/>
      <c r="R97" s="2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:5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2"/>
      <c r="Q98" s="2"/>
      <c r="R98" s="2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:5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2"/>
      <c r="Q99" s="2"/>
      <c r="R99" s="2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:5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2"/>
      <c r="Q100" s="2"/>
      <c r="R100" s="2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:5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2"/>
      <c r="Q101" s="2"/>
      <c r="R101" s="2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:5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:5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:5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:5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</row>
    <row r="106" spans="1:5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</row>
    <row r="107" spans="1:5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</row>
    <row r="108" spans="1:5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</row>
    <row r="109" spans="1:5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</row>
    <row r="110" spans="1:5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</row>
    <row r="111" spans="1:5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</row>
    <row r="112" spans="1:5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</row>
    <row r="113" spans="1:5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</row>
    <row r="114" spans="1:5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</row>
    <row r="115" spans="1:5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</row>
    <row r="116" spans="1:5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</row>
    <row r="117" spans="1:5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</row>
    <row r="118" spans="1:5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</row>
    <row r="119" spans="1:5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</row>
    <row r="120" spans="1:5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</row>
    <row r="121" spans="1:5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</row>
    <row r="122" spans="1:5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</row>
    <row r="123" spans="1:5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</row>
    <row r="124" spans="1:5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</row>
    <row r="125" spans="1:5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</row>
    <row r="126" spans="1:5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</row>
    <row r="127" spans="1:5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</row>
    <row r="128" spans="1:5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</row>
    <row r="129" spans="1:5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</row>
    <row r="130" spans="1:5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</row>
    <row r="131" spans="1:5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</row>
    <row r="132" spans="1:5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</row>
    <row r="133" spans="1:52" x14ac:dyDescent="0.25"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</row>
    <row r="134" spans="1:52" x14ac:dyDescent="0.25"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</row>
    <row r="135" spans="1:52" x14ac:dyDescent="0.25"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</row>
    <row r="136" spans="1:52" x14ac:dyDescent="0.25"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</row>
    <row r="137" spans="1:52" x14ac:dyDescent="0.25"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</row>
    <row r="138" spans="1:52" x14ac:dyDescent="0.25"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</row>
    <row r="139" spans="1:52" x14ac:dyDescent="0.25"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</row>
    <row r="140" spans="1:52" x14ac:dyDescent="0.25"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</row>
    <row r="141" spans="1:52" x14ac:dyDescent="0.25"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</row>
    <row r="142" spans="1:52" x14ac:dyDescent="0.25"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</row>
    <row r="143" spans="1:52" x14ac:dyDescent="0.25"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</row>
    <row r="144" spans="1:52" x14ac:dyDescent="0.25"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</row>
    <row r="145" spans="19:52" x14ac:dyDescent="0.25"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</row>
    <row r="146" spans="19:52" x14ac:dyDescent="0.25"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</row>
    <row r="147" spans="19:52" x14ac:dyDescent="0.25"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</row>
    <row r="148" spans="19:52" x14ac:dyDescent="0.25"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</row>
    <row r="149" spans="19:52" x14ac:dyDescent="0.25"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</row>
    <row r="150" spans="19:52" x14ac:dyDescent="0.25"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</row>
    <row r="151" spans="19:52" x14ac:dyDescent="0.25"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</row>
    <row r="152" spans="19:52" x14ac:dyDescent="0.25"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9:52" x14ac:dyDescent="0.25"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9:52" x14ac:dyDescent="0.25"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</row>
    <row r="155" spans="19:52" x14ac:dyDescent="0.25"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</row>
    <row r="156" spans="19:52" x14ac:dyDescent="0.25"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</row>
    <row r="157" spans="19:52" x14ac:dyDescent="0.25"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</row>
    <row r="158" spans="19:52" x14ac:dyDescent="0.25"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</row>
    <row r="159" spans="19:52" x14ac:dyDescent="0.25"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</row>
    <row r="160" spans="19:52" x14ac:dyDescent="0.25"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</row>
    <row r="161" spans="19:52" x14ac:dyDescent="0.25"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</row>
    <row r="162" spans="19:52" x14ac:dyDescent="0.25"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</row>
    <row r="163" spans="19:52" x14ac:dyDescent="0.25"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</row>
    <row r="164" spans="19:52" x14ac:dyDescent="0.25"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</row>
  </sheetData>
  <mergeCells count="45">
    <mergeCell ref="A73:O73"/>
    <mergeCell ref="F74:I74"/>
    <mergeCell ref="A75:O75"/>
    <mergeCell ref="G76:H76"/>
    <mergeCell ref="I76:J76"/>
    <mergeCell ref="K76:L76"/>
    <mergeCell ref="A63:O63"/>
    <mergeCell ref="F64:I64"/>
    <mergeCell ref="A65:O65"/>
    <mergeCell ref="G66:H66"/>
    <mergeCell ref="I66:J66"/>
    <mergeCell ref="K66:L66"/>
    <mergeCell ref="A5:O5"/>
    <mergeCell ref="F6:I6"/>
    <mergeCell ref="A7:O7"/>
    <mergeCell ref="G8:H8"/>
    <mergeCell ref="I8:J8"/>
    <mergeCell ref="K8:L8"/>
    <mergeCell ref="A20:O20"/>
    <mergeCell ref="F21:I21"/>
    <mergeCell ref="A22:O22"/>
    <mergeCell ref="A23:O23"/>
    <mergeCell ref="F24:I24"/>
    <mergeCell ref="A25:O25"/>
    <mergeCell ref="G26:H26"/>
    <mergeCell ref="I26:J26"/>
    <mergeCell ref="K26:L26"/>
    <mergeCell ref="A33:O33"/>
    <mergeCell ref="F34:I34"/>
    <mergeCell ref="A35:O35"/>
    <mergeCell ref="G36:H36"/>
    <mergeCell ref="I36:J36"/>
    <mergeCell ref="K36:L36"/>
    <mergeCell ref="A43:O43"/>
    <mergeCell ref="F44:I44"/>
    <mergeCell ref="A45:O45"/>
    <mergeCell ref="G46:H46"/>
    <mergeCell ref="I46:J46"/>
    <mergeCell ref="K46:L46"/>
    <mergeCell ref="A53:O53"/>
    <mergeCell ref="F54:I54"/>
    <mergeCell ref="A55:O55"/>
    <mergeCell ref="G56:H56"/>
    <mergeCell ref="I56:J56"/>
    <mergeCell ref="K56:L56"/>
  </mergeCells>
  <printOptions horizontalCentered="1" verticalCentered="1"/>
  <pageMargins left="0.2" right="0.2" top="0.25" bottom="0.25" header="0.3" footer="0.05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1"/>
  <sheetViews>
    <sheetView zoomScale="90" zoomScaleNormal="90" workbookViewId="0"/>
  </sheetViews>
  <sheetFormatPr defaultRowHeight="15" x14ac:dyDescent="0.25"/>
  <cols>
    <col min="1" max="1" width="15.5703125" customWidth="1"/>
    <col min="2" max="2" width="19.28515625" customWidth="1"/>
    <col min="3" max="3" width="9.42578125" customWidth="1"/>
    <col min="4" max="4" width="8.28515625" customWidth="1"/>
    <col min="5" max="5" width="18.42578125" customWidth="1"/>
    <col min="6" max="13" width="8.7109375" customWidth="1"/>
    <col min="14" max="14" width="9.5703125" customWidth="1"/>
    <col min="15" max="15" width="8.7109375" style="1" customWidth="1"/>
    <col min="19" max="19" width="2.7109375" customWidth="1"/>
    <col min="25" max="26" width="16" bestFit="1" customWidth="1"/>
    <col min="27" max="27" width="9.42578125" bestFit="1" customWidth="1"/>
    <col min="32" max="32" width="10.42578125" bestFit="1" customWidth="1"/>
  </cols>
  <sheetData>
    <row r="1" spans="1:52" ht="2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3"/>
      <c r="Q1" s="33"/>
      <c r="R1" s="33"/>
    </row>
    <row r="2" spans="1:52" ht="2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3"/>
      <c r="Q2" s="33"/>
      <c r="R2" s="33"/>
    </row>
    <row r="3" spans="1:52" ht="2.1" customHeight="1" x14ac:dyDescent="0.3">
      <c r="A3" s="36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3"/>
      <c r="Q3" s="33"/>
      <c r="R3" s="33"/>
    </row>
    <row r="4" spans="1:52" ht="2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3"/>
      <c r="Q4" s="33"/>
      <c r="R4" s="33"/>
    </row>
    <row r="5" spans="1:52" s="28" customFormat="1" ht="24.95" hidden="1" customHeight="1" x14ac:dyDescent="0.3">
      <c r="A5" s="4">
        <v>0</v>
      </c>
      <c r="B5" s="4">
        <v>0</v>
      </c>
      <c r="C5" s="4"/>
      <c r="D5" s="4"/>
      <c r="E5" s="6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 t="s">
        <v>2</v>
      </c>
      <c r="O5" s="6" t="s">
        <v>0</v>
      </c>
      <c r="P5" s="4" t="s">
        <v>0</v>
      </c>
      <c r="Q5" s="4" t="s">
        <v>0</v>
      </c>
      <c r="R5" s="4" t="s">
        <v>0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52" s="28" customFormat="1" ht="24.95" hidden="1" customHeight="1" x14ac:dyDescent="0.3">
      <c r="A6" s="4">
        <v>0</v>
      </c>
      <c r="B6" s="4">
        <v>0</v>
      </c>
      <c r="C6" s="4"/>
      <c r="D6" s="4"/>
      <c r="E6" s="6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 t="s">
        <v>2</v>
      </c>
      <c r="O6" s="6" t="s">
        <v>0</v>
      </c>
      <c r="P6" s="4" t="s">
        <v>0</v>
      </c>
      <c r="Q6" s="4" t="s">
        <v>0</v>
      </c>
      <c r="R6" s="4" t="s">
        <v>0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52" s="28" customFormat="1" ht="24.95" hidden="1" customHeight="1" x14ac:dyDescent="0.3">
      <c r="A7" s="4">
        <v>0</v>
      </c>
      <c r="B7" s="4">
        <v>0</v>
      </c>
      <c r="C7" s="4"/>
      <c r="D7" s="4"/>
      <c r="E7" s="6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 t="s">
        <v>2</v>
      </c>
      <c r="O7" s="6" t="s">
        <v>0</v>
      </c>
      <c r="P7" s="4" t="s">
        <v>0</v>
      </c>
      <c r="Q7" s="4" t="s">
        <v>0</v>
      </c>
      <c r="R7" s="4" t="s">
        <v>0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52" s="28" customFormat="1" ht="24.95" hidden="1" customHeight="1" x14ac:dyDescent="0.3">
      <c r="A8" s="4">
        <v>0</v>
      </c>
      <c r="B8" s="4">
        <v>0</v>
      </c>
      <c r="C8" s="4"/>
      <c r="D8" s="4"/>
      <c r="E8" s="6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 t="s">
        <v>2</v>
      </c>
      <c r="N8" s="4" t="s">
        <v>0</v>
      </c>
      <c r="O8" s="6" t="s">
        <v>0</v>
      </c>
      <c r="P8" s="4" t="s">
        <v>0</v>
      </c>
      <c r="Q8" s="4" t="s">
        <v>0</v>
      </c>
      <c r="R8" s="4" t="s">
        <v>0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52" s="28" customFormat="1" ht="32.1" customHeight="1" x14ac:dyDescent="0.5">
      <c r="A9" s="121" t="s">
        <v>80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31"/>
      <c r="Q9" s="30" t="s">
        <v>0</v>
      </c>
      <c r="R9" s="29" t="s">
        <v>0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s="28" customFormat="1" ht="16.5" customHeight="1" thickBot="1" x14ac:dyDescent="0.35">
      <c r="A10" s="21"/>
      <c r="B10" s="21"/>
      <c r="C10" s="20"/>
      <c r="D10" s="23" t="s">
        <v>42</v>
      </c>
      <c r="E10" s="22">
        <v>43561</v>
      </c>
      <c r="F10" s="113" t="s">
        <v>41</v>
      </c>
      <c r="G10" s="113"/>
      <c r="H10" s="113"/>
      <c r="I10" s="113"/>
      <c r="J10" s="21"/>
      <c r="K10" s="21" t="s">
        <v>40</v>
      </c>
      <c r="L10" s="21"/>
      <c r="M10" s="21"/>
      <c r="N10" s="21"/>
      <c r="O10" s="21"/>
      <c r="P10" s="20"/>
      <c r="Q10" s="20"/>
      <c r="R10" s="2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s="28" customFormat="1" ht="19.5" customHeight="1" thickTop="1" x14ac:dyDescent="0.25">
      <c r="A11" s="114" t="s">
        <v>39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9" t="s">
        <v>19</v>
      </c>
      <c r="Q11" s="19" t="s">
        <v>19</v>
      </c>
      <c r="R11" s="18" t="s">
        <v>38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s="28" customFormat="1" ht="16.5" customHeight="1" x14ac:dyDescent="0.3">
      <c r="A12" s="17"/>
      <c r="B12" s="17"/>
      <c r="C12" s="16"/>
      <c r="D12" s="16"/>
      <c r="E12" s="16"/>
      <c r="F12" s="16"/>
      <c r="G12" s="115" t="s">
        <v>37</v>
      </c>
      <c r="H12" s="115"/>
      <c r="I12" s="115" t="s">
        <v>36</v>
      </c>
      <c r="J12" s="115"/>
      <c r="K12" s="115" t="s">
        <v>35</v>
      </c>
      <c r="L12" s="115"/>
      <c r="M12" s="55" t="s">
        <v>34</v>
      </c>
      <c r="N12" s="55" t="s">
        <v>33</v>
      </c>
      <c r="O12" s="56"/>
      <c r="P12" s="15" t="s">
        <v>32</v>
      </c>
      <c r="Q12" s="15" t="s">
        <v>32</v>
      </c>
      <c r="R12" s="9" t="s">
        <v>31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s="28" customFormat="1" ht="17.25" customHeight="1" thickBot="1" x14ac:dyDescent="0.35">
      <c r="A13" s="14" t="s">
        <v>30</v>
      </c>
      <c r="B13" s="14" t="s">
        <v>29</v>
      </c>
      <c r="C13" s="55" t="s">
        <v>28</v>
      </c>
      <c r="D13" s="55" t="s">
        <v>27</v>
      </c>
      <c r="E13" s="55" t="s">
        <v>26</v>
      </c>
      <c r="F13" s="55" t="s">
        <v>25</v>
      </c>
      <c r="G13" s="55" t="s">
        <v>24</v>
      </c>
      <c r="H13" s="55" t="s">
        <v>23</v>
      </c>
      <c r="I13" s="55" t="s">
        <v>24</v>
      </c>
      <c r="J13" s="55" t="s">
        <v>23</v>
      </c>
      <c r="K13" s="55" t="s">
        <v>22</v>
      </c>
      <c r="L13" s="55" t="s">
        <v>21</v>
      </c>
      <c r="M13" s="55" t="s">
        <v>20</v>
      </c>
      <c r="N13" s="55" t="s">
        <v>19</v>
      </c>
      <c r="O13" s="56" t="s">
        <v>18</v>
      </c>
      <c r="P13" s="11" t="s">
        <v>17</v>
      </c>
      <c r="Q13" s="10" t="s">
        <v>16</v>
      </c>
      <c r="R13" s="9" t="s">
        <v>15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s="28" customFormat="1" ht="21.95" customHeight="1" thickTop="1" x14ac:dyDescent="0.3">
      <c r="A14" s="4" t="s">
        <v>79</v>
      </c>
      <c r="B14" s="4" t="s">
        <v>78</v>
      </c>
      <c r="C14" s="4"/>
      <c r="D14" s="4"/>
      <c r="E14" s="4" t="s">
        <v>67</v>
      </c>
      <c r="F14" s="4">
        <v>322</v>
      </c>
      <c r="G14" s="4">
        <v>220</v>
      </c>
      <c r="H14" s="4">
        <v>235</v>
      </c>
      <c r="I14" s="7" t="s">
        <v>0</v>
      </c>
      <c r="J14" s="7">
        <v>0.88105726872246692</v>
      </c>
      <c r="K14" s="6">
        <v>78</v>
      </c>
      <c r="L14" s="6">
        <v>54</v>
      </c>
      <c r="M14" s="4">
        <v>78.900000000000006</v>
      </c>
      <c r="N14" s="5">
        <v>69.51541850220265</v>
      </c>
      <c r="O14" s="6">
        <v>3</v>
      </c>
      <c r="P14" s="5">
        <v>5.9324522760646161</v>
      </c>
      <c r="Q14" s="5">
        <v>1.9236417033773989</v>
      </c>
      <c r="R14" s="4">
        <v>341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1.95" customHeight="1" x14ac:dyDescent="0.3">
      <c r="A15" s="4" t="s">
        <v>77</v>
      </c>
      <c r="B15" s="4" t="s">
        <v>76</v>
      </c>
      <c r="C15" s="4"/>
      <c r="D15" s="4"/>
      <c r="E15" s="4" t="s">
        <v>67</v>
      </c>
      <c r="F15" s="4">
        <v>278</v>
      </c>
      <c r="G15" s="4">
        <v>220</v>
      </c>
      <c r="H15" s="4">
        <v>235</v>
      </c>
      <c r="I15" s="7" t="s">
        <v>0</v>
      </c>
      <c r="J15" s="7">
        <v>0.88105726872246692</v>
      </c>
      <c r="K15" s="6">
        <v>76</v>
      </c>
      <c r="L15" s="6">
        <v>43</v>
      </c>
      <c r="M15" s="4">
        <v>76.716666666666669</v>
      </c>
      <c r="N15" s="5">
        <v>67.591776798825251</v>
      </c>
      <c r="O15" s="6">
        <v>2</v>
      </c>
      <c r="P15" s="5">
        <v>4.0088105726872172</v>
      </c>
      <c r="Q15" s="5">
        <v>4.0088105726872172</v>
      </c>
      <c r="R15" s="4">
        <v>307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</row>
    <row r="16" spans="1:52" ht="21.95" customHeight="1" x14ac:dyDescent="0.3">
      <c r="A16" s="4" t="s">
        <v>75</v>
      </c>
      <c r="B16" s="4" t="s">
        <v>74</v>
      </c>
      <c r="C16" s="4"/>
      <c r="D16" s="4"/>
      <c r="E16" s="4" t="s">
        <v>67</v>
      </c>
      <c r="F16" s="4">
        <v>330</v>
      </c>
      <c r="G16" s="4">
        <v>220</v>
      </c>
      <c r="H16" s="4">
        <v>235</v>
      </c>
      <c r="I16" s="7" t="s">
        <v>0</v>
      </c>
      <c r="J16" s="7">
        <v>0.88105726872246692</v>
      </c>
      <c r="K16" s="6">
        <v>72</v>
      </c>
      <c r="L16" s="6">
        <v>10</v>
      </c>
      <c r="M16" s="4">
        <v>72.166666666666671</v>
      </c>
      <c r="N16" s="5">
        <v>63.582966226138034</v>
      </c>
      <c r="O16" s="6">
        <v>1</v>
      </c>
      <c r="P16" s="5">
        <v>0</v>
      </c>
      <c r="Q16" s="5" t="s">
        <v>0</v>
      </c>
      <c r="R16" s="4">
        <v>235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</row>
    <row r="17" spans="1:52" ht="21.95" customHeight="1" x14ac:dyDescent="0.3">
      <c r="A17" s="4" t="s">
        <v>73</v>
      </c>
      <c r="B17" s="4" t="s">
        <v>72</v>
      </c>
      <c r="C17" s="4"/>
      <c r="D17" s="4"/>
      <c r="E17" s="4" t="s">
        <v>67</v>
      </c>
      <c r="F17" s="4">
        <v>212</v>
      </c>
      <c r="G17" s="4">
        <v>220</v>
      </c>
      <c r="H17" s="4">
        <v>235</v>
      </c>
      <c r="I17" s="7" t="s">
        <v>0</v>
      </c>
      <c r="J17" s="7">
        <v>0.88105726872246692</v>
      </c>
      <c r="K17" s="6">
        <v>92</v>
      </c>
      <c r="L17" s="6">
        <v>29</v>
      </c>
      <c r="M17" s="4">
        <v>92.483333333333334</v>
      </c>
      <c r="N17" s="5">
        <v>81.483113069016156</v>
      </c>
      <c r="O17" s="6">
        <v>6</v>
      </c>
      <c r="P17" s="5">
        <v>17.900146842878122</v>
      </c>
      <c r="Q17" s="5">
        <v>1.8355359765051418</v>
      </c>
      <c r="R17" s="4">
        <v>555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</row>
    <row r="18" spans="1:52" ht="21.95" customHeight="1" x14ac:dyDescent="0.3">
      <c r="A18" s="4" t="s">
        <v>71</v>
      </c>
      <c r="B18" s="4" t="s">
        <v>70</v>
      </c>
      <c r="C18" s="4"/>
      <c r="D18" s="4"/>
      <c r="E18" s="4" t="s">
        <v>67</v>
      </c>
      <c r="F18" s="4">
        <v>215</v>
      </c>
      <c r="G18" s="4">
        <v>220</v>
      </c>
      <c r="H18" s="4">
        <v>235</v>
      </c>
      <c r="I18" s="7" t="s">
        <v>0</v>
      </c>
      <c r="J18" s="7">
        <v>0.88105726872246692</v>
      </c>
      <c r="K18" s="6">
        <v>80</v>
      </c>
      <c r="L18" s="6">
        <v>0</v>
      </c>
      <c r="M18" s="4">
        <v>80</v>
      </c>
      <c r="N18" s="5">
        <v>70.48458149779735</v>
      </c>
      <c r="O18" s="6">
        <v>4</v>
      </c>
      <c r="P18" s="5">
        <v>6.9016152716593169</v>
      </c>
      <c r="Q18" s="5">
        <v>0.96916299559470076</v>
      </c>
      <c r="R18" s="4">
        <v>358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</row>
    <row r="19" spans="1:52" ht="21.95" customHeight="1" x14ac:dyDescent="0.3">
      <c r="A19" s="4" t="s">
        <v>69</v>
      </c>
      <c r="B19" s="4" t="s">
        <v>68</v>
      </c>
      <c r="C19" s="4"/>
      <c r="D19" s="4"/>
      <c r="E19" s="4" t="s">
        <v>67</v>
      </c>
      <c r="F19" s="4">
        <v>337</v>
      </c>
      <c r="G19" s="4">
        <v>220</v>
      </c>
      <c r="H19" s="4">
        <v>235</v>
      </c>
      <c r="I19" s="7" t="s">
        <v>0</v>
      </c>
      <c r="J19" s="7">
        <v>0.88105726872246692</v>
      </c>
      <c r="K19" s="6" t="s">
        <v>0</v>
      </c>
      <c r="L19" s="6" t="s">
        <v>0</v>
      </c>
      <c r="M19" s="4" t="s">
        <v>2</v>
      </c>
      <c r="N19" s="5" t="s">
        <v>0</v>
      </c>
      <c r="O19" s="6" t="s">
        <v>66</v>
      </c>
      <c r="P19" s="5" t="s">
        <v>0</v>
      </c>
      <c r="Q19" s="5" t="s">
        <v>0</v>
      </c>
      <c r="R19" s="4" t="s">
        <v>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</row>
    <row r="20" spans="1:52" ht="21.95" customHeight="1" x14ac:dyDescent="0.3">
      <c r="A20" s="4" t="s">
        <v>65</v>
      </c>
      <c r="B20" s="4" t="s">
        <v>64</v>
      </c>
      <c r="C20" s="4"/>
      <c r="D20" s="4"/>
      <c r="E20" s="4" t="s">
        <v>61</v>
      </c>
      <c r="F20" s="4">
        <v>6</v>
      </c>
      <c r="G20" s="4">
        <v>220</v>
      </c>
      <c r="H20" s="4">
        <v>235</v>
      </c>
      <c r="I20" s="7" t="s">
        <v>0</v>
      </c>
      <c r="J20" s="7">
        <v>0.88105726872246692</v>
      </c>
      <c r="K20" s="6">
        <v>90</v>
      </c>
      <c r="L20" s="6">
        <v>24</v>
      </c>
      <c r="M20" s="4">
        <v>90.4</v>
      </c>
      <c r="N20" s="5">
        <v>79.647577092511014</v>
      </c>
      <c r="O20" s="6">
        <v>5</v>
      </c>
      <c r="P20" s="5">
        <v>16.064610866372981</v>
      </c>
      <c r="Q20" s="5">
        <v>9.1629955947136636</v>
      </c>
      <c r="R20" s="4">
        <v>522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</row>
    <row r="21" spans="1:52" ht="21.95" customHeight="1" x14ac:dyDescent="0.3">
      <c r="A21" s="4" t="s">
        <v>63</v>
      </c>
      <c r="B21" s="4" t="s">
        <v>62</v>
      </c>
      <c r="C21" s="4"/>
      <c r="D21" s="4"/>
      <c r="E21" s="4" t="s">
        <v>61</v>
      </c>
      <c r="F21" s="4">
        <v>51062</v>
      </c>
      <c r="G21" s="4">
        <v>220</v>
      </c>
      <c r="H21" s="4">
        <v>235</v>
      </c>
      <c r="I21" s="7" t="s">
        <v>0</v>
      </c>
      <c r="J21" s="7">
        <v>0.88105726872246692</v>
      </c>
      <c r="K21" s="6">
        <v>103</v>
      </c>
      <c r="L21" s="6">
        <v>16</v>
      </c>
      <c r="M21" s="4">
        <v>103.26666666666667</v>
      </c>
      <c r="N21" s="5">
        <v>90.983847283406746</v>
      </c>
      <c r="O21" s="6">
        <v>7</v>
      </c>
      <c r="P21" s="5">
        <v>27.400881057268712</v>
      </c>
      <c r="Q21" s="5">
        <v>9.5007342143905902</v>
      </c>
      <c r="R21" s="4">
        <v>724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21.95" customHeight="1" x14ac:dyDescent="0.3">
      <c r="A22" s="4"/>
      <c r="B22" s="4"/>
      <c r="C22" s="4"/>
      <c r="D22" s="4"/>
      <c r="E22" s="4"/>
      <c r="F22" s="4"/>
      <c r="G22" s="4"/>
      <c r="H22" s="4"/>
      <c r="I22" s="7"/>
      <c r="J22" s="7"/>
      <c r="K22" s="4"/>
      <c r="L22" s="4"/>
      <c r="M22" s="4"/>
      <c r="N22" s="4" t="s">
        <v>2</v>
      </c>
      <c r="O22" s="6" t="s">
        <v>0</v>
      </c>
      <c r="P22" s="4" t="s">
        <v>0</v>
      </c>
      <c r="Q22" s="5" t="s">
        <v>0</v>
      </c>
      <c r="R22" s="4" t="s"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0.95" customHeight="1" x14ac:dyDescent="0.3">
      <c r="A23" s="4">
        <v>0</v>
      </c>
      <c r="B23" s="4">
        <v>0</v>
      </c>
      <c r="C23" s="4"/>
      <c r="D23" s="4"/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 t="s">
        <v>2</v>
      </c>
      <c r="O23" s="6" t="s">
        <v>0</v>
      </c>
      <c r="P23" s="4" t="s">
        <v>0</v>
      </c>
      <c r="Q23" s="4" t="s">
        <v>0</v>
      </c>
      <c r="R23" s="4" t="s"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0.95" customHeight="1" x14ac:dyDescent="0.3">
      <c r="A24" s="4">
        <v>0</v>
      </c>
      <c r="B24" s="4">
        <v>0</v>
      </c>
      <c r="C24" s="4"/>
      <c r="D24" s="4"/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 t="s">
        <v>2</v>
      </c>
      <c r="O24" s="6" t="s">
        <v>0</v>
      </c>
      <c r="P24" s="4" t="s">
        <v>0</v>
      </c>
      <c r="Q24" s="4" t="s">
        <v>0</v>
      </c>
      <c r="R24" s="4" t="s"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0.95" customHeight="1" thickBot="1" x14ac:dyDescent="0.35">
      <c r="A25" s="4">
        <v>0</v>
      </c>
      <c r="B25" s="4">
        <v>0</v>
      </c>
      <c r="C25" s="4"/>
      <c r="D25" s="4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 t="s">
        <v>2</v>
      </c>
      <c r="O25" s="6" t="s">
        <v>0</v>
      </c>
      <c r="P25" s="4" t="s">
        <v>0</v>
      </c>
      <c r="Q25" s="4" t="s">
        <v>0</v>
      </c>
      <c r="R25" s="4" t="s">
        <v>0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ht="24.75" customHeight="1" x14ac:dyDescent="0.5">
      <c r="A26" s="122" t="s">
        <v>80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69"/>
      <c r="Q26" s="70" t="s">
        <v>0</v>
      </c>
      <c r="R26" s="71" t="s">
        <v>0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ht="15" customHeight="1" x14ac:dyDescent="0.3">
      <c r="A27" s="62"/>
      <c r="B27" s="49"/>
      <c r="C27" s="20"/>
      <c r="D27" s="63" t="s">
        <v>42</v>
      </c>
      <c r="E27" s="64">
        <v>43568</v>
      </c>
      <c r="F27" s="118" t="s">
        <v>98</v>
      </c>
      <c r="G27" s="118"/>
      <c r="H27" s="118"/>
      <c r="I27" s="118"/>
      <c r="J27" s="49"/>
      <c r="K27" s="49"/>
      <c r="L27" s="49"/>
      <c r="M27" s="49"/>
      <c r="N27" s="49"/>
      <c r="O27" s="49"/>
      <c r="P27" s="20"/>
      <c r="Q27" s="20"/>
      <c r="R27" s="6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</row>
    <row r="28" spans="1:52" ht="19.5" customHeight="1" thickBot="1" x14ac:dyDescent="0.3">
      <c r="A28" s="119" t="s">
        <v>99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67"/>
      <c r="Q28" s="67"/>
      <c r="R28" s="6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</row>
    <row r="29" spans="1:52" ht="31.5" x14ac:dyDescent="0.5">
      <c r="A29" s="121" t="s">
        <v>80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31"/>
      <c r="Q29" s="30" t="s">
        <v>0</v>
      </c>
      <c r="R29" s="29" t="s">
        <v>0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ht="21.75" customHeight="1" thickBot="1" x14ac:dyDescent="0.35">
      <c r="A30" s="21"/>
      <c r="B30" s="21"/>
      <c r="C30" s="20"/>
      <c r="D30" s="23" t="s">
        <v>42</v>
      </c>
      <c r="E30" s="22">
        <v>43582</v>
      </c>
      <c r="F30" s="113" t="s">
        <v>100</v>
      </c>
      <c r="G30" s="113"/>
      <c r="H30" s="113"/>
      <c r="I30" s="113"/>
      <c r="J30" s="21"/>
      <c r="K30" s="21" t="s">
        <v>101</v>
      </c>
      <c r="L30" s="21"/>
      <c r="M30" s="21"/>
      <c r="N30" s="21"/>
      <c r="O30" s="21"/>
      <c r="P30" s="20"/>
      <c r="Q30" s="20"/>
      <c r="R30" s="2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1:52" ht="21.75" customHeight="1" thickTop="1" x14ac:dyDescent="0.25">
      <c r="A31" s="114" t="s">
        <v>102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9" t="s">
        <v>19</v>
      </c>
      <c r="Q31" s="19" t="s">
        <v>19</v>
      </c>
      <c r="R31" s="18" t="s">
        <v>38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</row>
    <row r="32" spans="1:52" ht="21.75" customHeight="1" x14ac:dyDescent="0.3">
      <c r="A32" s="17"/>
      <c r="B32" s="17"/>
      <c r="C32" s="16"/>
      <c r="D32" s="16"/>
      <c r="E32" s="16"/>
      <c r="F32" s="16"/>
      <c r="G32" s="115" t="s">
        <v>37</v>
      </c>
      <c r="H32" s="115"/>
      <c r="I32" s="115" t="s">
        <v>36</v>
      </c>
      <c r="J32" s="115"/>
      <c r="K32" s="115" t="s">
        <v>35</v>
      </c>
      <c r="L32" s="115"/>
      <c r="M32" s="57" t="s">
        <v>34</v>
      </c>
      <c r="N32" s="57" t="s">
        <v>33</v>
      </c>
      <c r="O32" s="58"/>
      <c r="P32" s="15" t="s">
        <v>32</v>
      </c>
      <c r="Q32" s="15" t="s">
        <v>32</v>
      </c>
      <c r="R32" s="9" t="s">
        <v>31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ht="21.75" customHeight="1" thickBot="1" x14ac:dyDescent="0.35">
      <c r="A33" s="14" t="s">
        <v>30</v>
      </c>
      <c r="B33" s="14" t="s">
        <v>29</v>
      </c>
      <c r="C33" s="57" t="s">
        <v>28</v>
      </c>
      <c r="D33" s="57" t="s">
        <v>27</v>
      </c>
      <c r="E33" s="57" t="s">
        <v>26</v>
      </c>
      <c r="F33" s="57" t="s">
        <v>25</v>
      </c>
      <c r="G33" s="57" t="s">
        <v>24</v>
      </c>
      <c r="H33" s="57" t="s">
        <v>23</v>
      </c>
      <c r="I33" s="57" t="s">
        <v>24</v>
      </c>
      <c r="J33" s="57" t="s">
        <v>23</v>
      </c>
      <c r="K33" s="57" t="s">
        <v>22</v>
      </c>
      <c r="L33" s="57" t="s">
        <v>21</v>
      </c>
      <c r="M33" s="57" t="s">
        <v>20</v>
      </c>
      <c r="N33" s="57" t="s">
        <v>19</v>
      </c>
      <c r="O33" s="58" t="s">
        <v>18</v>
      </c>
      <c r="P33" s="11" t="s">
        <v>17</v>
      </c>
      <c r="Q33" s="10" t="s">
        <v>16</v>
      </c>
      <c r="R33" s="9" t="s">
        <v>15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ht="21.75" customHeight="1" thickTop="1" x14ac:dyDescent="0.3">
      <c r="A34" s="4" t="s">
        <v>79</v>
      </c>
      <c r="B34" s="4" t="s">
        <v>78</v>
      </c>
      <c r="C34" s="4"/>
      <c r="D34" s="4"/>
      <c r="E34" s="4" t="s">
        <v>67</v>
      </c>
      <c r="F34" s="4">
        <v>322</v>
      </c>
      <c r="G34" s="4">
        <v>220</v>
      </c>
      <c r="H34" s="4">
        <v>235</v>
      </c>
      <c r="I34" s="7" t="s">
        <v>0</v>
      </c>
      <c r="J34" s="7">
        <v>0.88105726872246692</v>
      </c>
      <c r="K34" s="6">
        <v>68</v>
      </c>
      <c r="L34" s="6">
        <v>52</v>
      </c>
      <c r="M34" s="4">
        <v>68.86666666666666</v>
      </c>
      <c r="N34" s="5">
        <v>60.675477239353881</v>
      </c>
      <c r="O34" s="6">
        <v>1</v>
      </c>
      <c r="P34" s="5">
        <v>0</v>
      </c>
      <c r="Q34" s="5" t="s">
        <v>0</v>
      </c>
      <c r="R34" s="4">
        <v>235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ht="21.75" customHeight="1" x14ac:dyDescent="0.3">
      <c r="A35" s="4" t="s">
        <v>77</v>
      </c>
      <c r="B35" s="4" t="s">
        <v>76</v>
      </c>
      <c r="C35" s="4"/>
      <c r="D35" s="4"/>
      <c r="E35" s="4" t="s">
        <v>67</v>
      </c>
      <c r="F35" s="4">
        <v>278</v>
      </c>
      <c r="G35" s="4">
        <v>220</v>
      </c>
      <c r="H35" s="4">
        <v>235</v>
      </c>
      <c r="I35" s="7" t="s">
        <v>0</v>
      </c>
      <c r="J35" s="7">
        <v>0.88105726872246692</v>
      </c>
      <c r="K35" s="6">
        <v>74</v>
      </c>
      <c r="L35" s="6">
        <v>37</v>
      </c>
      <c r="M35" s="4">
        <v>74.61666666666666</v>
      </c>
      <c r="N35" s="5">
        <v>65.741556534508064</v>
      </c>
      <c r="O35" s="6">
        <v>5</v>
      </c>
      <c r="P35" s="5">
        <v>5.0660792951541822</v>
      </c>
      <c r="Q35" s="5">
        <v>0.36710719530101699</v>
      </c>
      <c r="R35" s="4">
        <v>330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ht="21.75" customHeight="1" x14ac:dyDescent="0.3">
      <c r="A36" s="4" t="s">
        <v>75</v>
      </c>
      <c r="B36" s="4" t="s">
        <v>74</v>
      </c>
      <c r="C36" s="4"/>
      <c r="D36" s="4"/>
      <c r="E36" s="4" t="s">
        <v>67</v>
      </c>
      <c r="F36" s="4">
        <v>330</v>
      </c>
      <c r="G36" s="4">
        <v>220</v>
      </c>
      <c r="H36" s="4">
        <v>235</v>
      </c>
      <c r="I36" s="7" t="s">
        <v>0</v>
      </c>
      <c r="J36" s="7">
        <v>0.88105726872246692</v>
      </c>
      <c r="K36" s="6">
        <v>70</v>
      </c>
      <c r="L36" s="6">
        <v>37</v>
      </c>
      <c r="M36" s="4">
        <v>70.61666666666666</v>
      </c>
      <c r="N36" s="5">
        <v>62.217327459618197</v>
      </c>
      <c r="O36" s="6">
        <v>2</v>
      </c>
      <c r="P36" s="5">
        <v>1.5418502202643154</v>
      </c>
      <c r="Q36" s="5">
        <v>1.5418502202643154</v>
      </c>
      <c r="R36" s="4">
        <v>264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</row>
    <row r="37" spans="1:52" ht="21.75" customHeight="1" x14ac:dyDescent="0.3">
      <c r="A37" s="4" t="s">
        <v>73</v>
      </c>
      <c r="B37" s="4" t="s">
        <v>72</v>
      </c>
      <c r="C37" s="4"/>
      <c r="D37" s="4"/>
      <c r="E37" s="4" t="s">
        <v>67</v>
      </c>
      <c r="F37" s="4">
        <v>212</v>
      </c>
      <c r="G37" s="4">
        <v>220</v>
      </c>
      <c r="H37" s="4">
        <v>235</v>
      </c>
      <c r="I37" s="7" t="s">
        <v>0</v>
      </c>
      <c r="J37" s="7">
        <v>0.88105726872246692</v>
      </c>
      <c r="K37" s="6">
        <v>74</v>
      </c>
      <c r="L37" s="6">
        <v>12</v>
      </c>
      <c r="M37" s="4">
        <v>74.2</v>
      </c>
      <c r="N37" s="5">
        <v>65.374449339207047</v>
      </c>
      <c r="O37" s="6">
        <v>4</v>
      </c>
      <c r="P37" s="5">
        <v>4.6989720998531652</v>
      </c>
      <c r="Q37" s="5">
        <v>0.35242290748898597</v>
      </c>
      <c r="R37" s="4">
        <v>323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ht="21.75" customHeight="1" x14ac:dyDescent="0.3">
      <c r="A38" s="4" t="s">
        <v>71</v>
      </c>
      <c r="B38" s="4" t="s">
        <v>70</v>
      </c>
      <c r="C38" s="4"/>
      <c r="D38" s="4"/>
      <c r="E38" s="4" t="s">
        <v>67</v>
      </c>
      <c r="F38" s="4">
        <v>215</v>
      </c>
      <c r="G38" s="4">
        <v>220</v>
      </c>
      <c r="H38" s="4">
        <v>235</v>
      </c>
      <c r="I38" s="7" t="s">
        <v>0</v>
      </c>
      <c r="J38" s="7">
        <v>0.88105726872246692</v>
      </c>
      <c r="K38" s="6" t="s">
        <v>0</v>
      </c>
      <c r="L38" s="6" t="s">
        <v>0</v>
      </c>
      <c r="M38" s="4" t="s">
        <v>2</v>
      </c>
      <c r="N38" s="5" t="s">
        <v>0</v>
      </c>
      <c r="O38" s="6" t="s">
        <v>66</v>
      </c>
      <c r="P38" s="5" t="s">
        <v>0</v>
      </c>
      <c r="Q38" s="5" t="s">
        <v>0</v>
      </c>
      <c r="R38" s="4" t="s">
        <v>0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</row>
    <row r="39" spans="1:52" ht="21.75" customHeight="1" x14ac:dyDescent="0.3">
      <c r="A39" s="4" t="s">
        <v>69</v>
      </c>
      <c r="B39" s="4" t="s">
        <v>68</v>
      </c>
      <c r="C39" s="4"/>
      <c r="D39" s="4"/>
      <c r="E39" s="4" t="s">
        <v>67</v>
      </c>
      <c r="F39" s="4">
        <v>337</v>
      </c>
      <c r="G39" s="4">
        <v>220</v>
      </c>
      <c r="H39" s="4">
        <v>235</v>
      </c>
      <c r="I39" s="7" t="s">
        <v>0</v>
      </c>
      <c r="J39" s="7">
        <v>0.88105726872246692</v>
      </c>
      <c r="K39" s="6" t="s">
        <v>0</v>
      </c>
      <c r="L39" s="6" t="s">
        <v>0</v>
      </c>
      <c r="M39" s="4" t="s">
        <v>2</v>
      </c>
      <c r="N39" s="5" t="s">
        <v>0</v>
      </c>
      <c r="O39" s="6" t="s">
        <v>0</v>
      </c>
      <c r="P39" s="5" t="s">
        <v>0</v>
      </c>
      <c r="Q39" s="5" t="s">
        <v>0</v>
      </c>
      <c r="R39" s="4" t="s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</row>
    <row r="40" spans="1:52" ht="21.75" customHeight="1" x14ac:dyDescent="0.3">
      <c r="A40" s="4" t="s">
        <v>65</v>
      </c>
      <c r="B40" s="4" t="s">
        <v>64</v>
      </c>
      <c r="C40" s="4"/>
      <c r="D40" s="4"/>
      <c r="E40" s="4" t="s">
        <v>61</v>
      </c>
      <c r="F40" s="4">
        <v>6</v>
      </c>
      <c r="G40" s="4">
        <v>220</v>
      </c>
      <c r="H40" s="4">
        <v>235</v>
      </c>
      <c r="I40" s="7" t="s">
        <v>0</v>
      </c>
      <c r="J40" s="7">
        <v>0.88105726872246692</v>
      </c>
      <c r="K40" s="6">
        <v>73</v>
      </c>
      <c r="L40" s="6">
        <v>48</v>
      </c>
      <c r="M40" s="4">
        <v>73.8</v>
      </c>
      <c r="N40" s="5">
        <v>65.022026431718061</v>
      </c>
      <c r="O40" s="6">
        <v>3</v>
      </c>
      <c r="P40" s="5">
        <v>4.3465491923641792</v>
      </c>
      <c r="Q40" s="5">
        <v>2.8046989720998639</v>
      </c>
      <c r="R40" s="4">
        <v>316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</row>
    <row r="41" spans="1:52" ht="21.75" customHeight="1" x14ac:dyDescent="0.3">
      <c r="A41" s="4" t="s">
        <v>63</v>
      </c>
      <c r="B41" s="4" t="s">
        <v>62</v>
      </c>
      <c r="C41" s="4"/>
      <c r="D41" s="4"/>
      <c r="E41" s="4" t="s">
        <v>61</v>
      </c>
      <c r="F41" s="4">
        <v>51062</v>
      </c>
      <c r="G41" s="4">
        <v>220</v>
      </c>
      <c r="H41" s="4">
        <v>235</v>
      </c>
      <c r="I41" s="7" t="s">
        <v>0</v>
      </c>
      <c r="J41" s="7">
        <v>0.88105726872246692</v>
      </c>
      <c r="K41" s="6">
        <v>74</v>
      </c>
      <c r="L41" s="6">
        <v>50</v>
      </c>
      <c r="M41" s="4">
        <v>74.833333333333329</v>
      </c>
      <c r="N41" s="5">
        <v>65.932452276064609</v>
      </c>
      <c r="O41" s="6">
        <v>6</v>
      </c>
      <c r="P41" s="5">
        <v>5.2569750367107275</v>
      </c>
      <c r="Q41" s="5">
        <v>0.19089574155654532</v>
      </c>
      <c r="R41" s="4">
        <v>333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</row>
    <row r="42" spans="1:52" ht="21.75" customHeight="1" x14ac:dyDescent="0.3">
      <c r="A42" s="4"/>
      <c r="B42" s="4"/>
      <c r="C42" s="4"/>
      <c r="D42" s="4"/>
      <c r="E42" s="4"/>
      <c r="F42" s="4"/>
      <c r="G42" s="4"/>
      <c r="H42" s="4"/>
      <c r="I42" s="7"/>
      <c r="J42" s="7"/>
      <c r="K42" s="4"/>
      <c r="L42" s="4"/>
      <c r="M42" s="4"/>
      <c r="N42" s="4" t="s">
        <v>2</v>
      </c>
      <c r="O42" s="6" t="s">
        <v>0</v>
      </c>
      <c r="P42" s="4" t="s">
        <v>0</v>
      </c>
      <c r="Q42" s="5" t="s">
        <v>0</v>
      </c>
      <c r="R42" s="4" t="s"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  <row r="43" spans="1:52" ht="31.5" x14ac:dyDescent="0.5">
      <c r="A43" s="121" t="s">
        <v>80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31"/>
      <c r="Q43" s="30" t="s">
        <v>0</v>
      </c>
      <c r="R43" s="29" t="s">
        <v>0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ht="21.75" customHeight="1" thickBot="1" x14ac:dyDescent="0.35">
      <c r="A44" s="21"/>
      <c r="B44" s="21"/>
      <c r="C44" s="20"/>
      <c r="D44" s="23" t="s">
        <v>42</v>
      </c>
      <c r="E44" s="22">
        <v>43582</v>
      </c>
      <c r="F44" s="113" t="s">
        <v>103</v>
      </c>
      <c r="G44" s="113"/>
      <c r="H44" s="113"/>
      <c r="I44" s="113"/>
      <c r="J44" s="21"/>
      <c r="K44" s="21" t="s">
        <v>101</v>
      </c>
      <c r="L44" s="21"/>
      <c r="M44" s="21"/>
      <c r="N44" s="21"/>
      <c r="O44" s="21"/>
      <c r="P44" s="20"/>
      <c r="Q44" s="20"/>
      <c r="R44" s="2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ht="21.75" customHeight="1" thickTop="1" x14ac:dyDescent="0.25">
      <c r="A45" s="114" t="s">
        <v>104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9" t="s">
        <v>19</v>
      </c>
      <c r="Q45" s="19" t="s">
        <v>19</v>
      </c>
      <c r="R45" s="18" t="s">
        <v>38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ht="21.75" customHeight="1" x14ac:dyDescent="0.3">
      <c r="A46" s="17"/>
      <c r="B46" s="17"/>
      <c r="C46" s="16"/>
      <c r="D46" s="16"/>
      <c r="E46" s="16"/>
      <c r="F46" s="16"/>
      <c r="G46" s="115" t="s">
        <v>37</v>
      </c>
      <c r="H46" s="115"/>
      <c r="I46" s="115" t="s">
        <v>36</v>
      </c>
      <c r="J46" s="115"/>
      <c r="K46" s="115" t="s">
        <v>35</v>
      </c>
      <c r="L46" s="115"/>
      <c r="M46" s="57" t="s">
        <v>34</v>
      </c>
      <c r="N46" s="57" t="s">
        <v>33</v>
      </c>
      <c r="O46" s="58"/>
      <c r="P46" s="15" t="s">
        <v>32</v>
      </c>
      <c r="Q46" s="15" t="s">
        <v>32</v>
      </c>
      <c r="R46" s="9" t="s">
        <v>31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ht="21.75" customHeight="1" thickBot="1" x14ac:dyDescent="0.35">
      <c r="A47" s="14" t="s">
        <v>30</v>
      </c>
      <c r="B47" s="14" t="s">
        <v>29</v>
      </c>
      <c r="C47" s="57" t="s">
        <v>28</v>
      </c>
      <c r="D47" s="57" t="s">
        <v>27</v>
      </c>
      <c r="E47" s="57" t="s">
        <v>26</v>
      </c>
      <c r="F47" s="57" t="s">
        <v>25</v>
      </c>
      <c r="G47" s="57" t="s">
        <v>24</v>
      </c>
      <c r="H47" s="57" t="s">
        <v>23</v>
      </c>
      <c r="I47" s="57" t="s">
        <v>24</v>
      </c>
      <c r="J47" s="57" t="s">
        <v>23</v>
      </c>
      <c r="K47" s="57" t="s">
        <v>22</v>
      </c>
      <c r="L47" s="57" t="s">
        <v>21</v>
      </c>
      <c r="M47" s="57" t="s">
        <v>20</v>
      </c>
      <c r="N47" s="57" t="s">
        <v>19</v>
      </c>
      <c r="O47" s="58" t="s">
        <v>18</v>
      </c>
      <c r="P47" s="11" t="s">
        <v>17</v>
      </c>
      <c r="Q47" s="10" t="s">
        <v>16</v>
      </c>
      <c r="R47" s="9" t="s">
        <v>15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ht="21.75" customHeight="1" thickTop="1" x14ac:dyDescent="0.3">
      <c r="A48" s="4" t="s">
        <v>79</v>
      </c>
      <c r="B48" s="4" t="s">
        <v>78</v>
      </c>
      <c r="C48" s="4"/>
      <c r="D48" s="4"/>
      <c r="E48" s="4" t="s">
        <v>67</v>
      </c>
      <c r="F48" s="4">
        <v>322</v>
      </c>
      <c r="G48" s="4">
        <v>220</v>
      </c>
      <c r="H48" s="4">
        <v>235</v>
      </c>
      <c r="I48" s="7" t="s">
        <v>0</v>
      </c>
      <c r="J48" s="7">
        <v>0.88105726872246692</v>
      </c>
      <c r="K48" s="6">
        <v>75</v>
      </c>
      <c r="L48" s="6">
        <v>5</v>
      </c>
      <c r="M48" s="4">
        <v>75.083333333333329</v>
      </c>
      <c r="N48" s="5">
        <v>66.152716593245216</v>
      </c>
      <c r="O48" s="6">
        <v>1</v>
      </c>
      <c r="P48" s="5">
        <v>0</v>
      </c>
      <c r="Q48" s="5" t="s">
        <v>0</v>
      </c>
      <c r="R48" s="4">
        <v>235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21.75" customHeight="1" x14ac:dyDescent="0.3">
      <c r="A49" s="4" t="s">
        <v>77</v>
      </c>
      <c r="B49" s="4" t="s">
        <v>76</v>
      </c>
      <c r="C49" s="4"/>
      <c r="D49" s="4"/>
      <c r="E49" s="4" t="s">
        <v>67</v>
      </c>
      <c r="F49" s="4">
        <v>278</v>
      </c>
      <c r="G49" s="4">
        <v>220</v>
      </c>
      <c r="H49" s="4">
        <v>235</v>
      </c>
      <c r="I49" s="7" t="s">
        <v>0</v>
      </c>
      <c r="J49" s="7">
        <v>0.88105726872246692</v>
      </c>
      <c r="K49" s="6" t="s">
        <v>0</v>
      </c>
      <c r="L49" s="6" t="s">
        <v>0</v>
      </c>
      <c r="M49" s="4" t="s">
        <v>2</v>
      </c>
      <c r="N49" s="5" t="s">
        <v>0</v>
      </c>
      <c r="O49" s="6" t="s">
        <v>0</v>
      </c>
      <c r="P49" s="5" t="s">
        <v>0</v>
      </c>
      <c r="Q49" s="5" t="s">
        <v>0</v>
      </c>
      <c r="R49" s="4" t="s">
        <v>0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ht="21.75" customHeight="1" x14ac:dyDescent="0.3">
      <c r="A50" s="4" t="s">
        <v>75</v>
      </c>
      <c r="B50" s="4" t="s">
        <v>74</v>
      </c>
      <c r="C50" s="4"/>
      <c r="D50" s="4"/>
      <c r="E50" s="4" t="s">
        <v>67</v>
      </c>
      <c r="F50" s="4">
        <v>330</v>
      </c>
      <c r="G50" s="4">
        <v>220</v>
      </c>
      <c r="H50" s="4">
        <v>235</v>
      </c>
      <c r="I50" s="7" t="s">
        <v>0</v>
      </c>
      <c r="J50" s="7">
        <v>0.88105726872246692</v>
      </c>
      <c r="K50" s="6">
        <v>76</v>
      </c>
      <c r="L50" s="6">
        <v>58</v>
      </c>
      <c r="M50" s="4">
        <v>76.966666666666669</v>
      </c>
      <c r="N50" s="5">
        <v>67.812041116005872</v>
      </c>
      <c r="O50" s="6">
        <v>2</v>
      </c>
      <c r="P50" s="5">
        <v>1.6593245227606559</v>
      </c>
      <c r="Q50" s="5">
        <v>1.6593245227606559</v>
      </c>
      <c r="R50" s="4">
        <v>263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ht="21.75" customHeight="1" x14ac:dyDescent="0.3">
      <c r="A51" s="4" t="s">
        <v>73</v>
      </c>
      <c r="B51" s="4" t="s">
        <v>72</v>
      </c>
      <c r="C51" s="4"/>
      <c r="D51" s="4"/>
      <c r="E51" s="4" t="s">
        <v>67</v>
      </c>
      <c r="F51" s="4">
        <v>212</v>
      </c>
      <c r="G51" s="4">
        <v>220</v>
      </c>
      <c r="H51" s="4">
        <v>235</v>
      </c>
      <c r="I51" s="7" t="s">
        <v>0</v>
      </c>
      <c r="J51" s="7">
        <v>0.88105726872246692</v>
      </c>
      <c r="K51" s="6">
        <v>78</v>
      </c>
      <c r="L51" s="6">
        <v>49</v>
      </c>
      <c r="M51" s="4">
        <v>78.816666666666663</v>
      </c>
      <c r="N51" s="5">
        <v>69.441997063142438</v>
      </c>
      <c r="O51" s="6">
        <v>3</v>
      </c>
      <c r="P51" s="5">
        <v>3.2892804698972213</v>
      </c>
      <c r="Q51" s="5">
        <v>1.6299559471365654</v>
      </c>
      <c r="R51" s="4">
        <v>291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ht="21.75" customHeight="1" x14ac:dyDescent="0.3">
      <c r="A52" s="4" t="s">
        <v>71</v>
      </c>
      <c r="B52" s="4" t="s">
        <v>70</v>
      </c>
      <c r="C52" s="4"/>
      <c r="D52" s="4"/>
      <c r="E52" s="4" t="s">
        <v>67</v>
      </c>
      <c r="F52" s="4">
        <v>215</v>
      </c>
      <c r="G52" s="4">
        <v>220</v>
      </c>
      <c r="H52" s="4">
        <v>235</v>
      </c>
      <c r="I52" s="7" t="s">
        <v>0</v>
      </c>
      <c r="J52" s="7">
        <v>0.88105726872246692</v>
      </c>
      <c r="K52" s="6" t="s">
        <v>0</v>
      </c>
      <c r="L52" s="6" t="s">
        <v>0</v>
      </c>
      <c r="M52" s="4" t="s">
        <v>2</v>
      </c>
      <c r="N52" s="5" t="s">
        <v>0</v>
      </c>
      <c r="O52" s="6" t="s">
        <v>66</v>
      </c>
      <c r="P52" s="5" t="s">
        <v>0</v>
      </c>
      <c r="Q52" s="5" t="s">
        <v>0</v>
      </c>
      <c r="R52" s="4" t="s">
        <v>0</v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ht="21.75" customHeight="1" x14ac:dyDescent="0.3">
      <c r="A53" s="4" t="s">
        <v>69</v>
      </c>
      <c r="B53" s="4" t="s">
        <v>68</v>
      </c>
      <c r="C53" s="4"/>
      <c r="D53" s="4"/>
      <c r="E53" s="4" t="s">
        <v>67</v>
      </c>
      <c r="F53" s="4">
        <v>337</v>
      </c>
      <c r="G53" s="4">
        <v>220</v>
      </c>
      <c r="H53" s="4">
        <v>235</v>
      </c>
      <c r="I53" s="7" t="s">
        <v>0</v>
      </c>
      <c r="J53" s="7">
        <v>0.88105726872246692</v>
      </c>
      <c r="K53" s="6" t="s">
        <v>0</v>
      </c>
      <c r="L53" s="6" t="s">
        <v>0</v>
      </c>
      <c r="M53" s="4" t="s">
        <v>2</v>
      </c>
      <c r="N53" s="5" t="s">
        <v>0</v>
      </c>
      <c r="O53" s="6" t="s">
        <v>0</v>
      </c>
      <c r="P53" s="5" t="s">
        <v>0</v>
      </c>
      <c r="Q53" s="5" t="s">
        <v>0</v>
      </c>
      <c r="R53" s="4" t="s">
        <v>0</v>
      </c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ht="21.75" customHeight="1" x14ac:dyDescent="0.3">
      <c r="A54" s="4" t="s">
        <v>65</v>
      </c>
      <c r="B54" s="4" t="s">
        <v>64</v>
      </c>
      <c r="C54" s="4"/>
      <c r="D54" s="4"/>
      <c r="E54" s="4" t="s">
        <v>61</v>
      </c>
      <c r="F54" s="4">
        <v>6</v>
      </c>
      <c r="G54" s="4">
        <v>220</v>
      </c>
      <c r="H54" s="4">
        <v>235</v>
      </c>
      <c r="I54" s="7" t="s">
        <v>0</v>
      </c>
      <c r="J54" s="7">
        <v>0.88105726872246692</v>
      </c>
      <c r="K54" s="6">
        <v>84</v>
      </c>
      <c r="L54" s="6">
        <v>21</v>
      </c>
      <c r="M54" s="4">
        <v>84.35</v>
      </c>
      <c r="N54" s="5">
        <v>74.317180616740075</v>
      </c>
      <c r="O54" s="6">
        <v>5</v>
      </c>
      <c r="P54" s="5">
        <v>8.1644640234948582</v>
      </c>
      <c r="Q54" s="5">
        <v>1.3656387665198224</v>
      </c>
      <c r="R54" s="4">
        <v>375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ht="21.75" customHeight="1" x14ac:dyDescent="0.3">
      <c r="A55" s="4" t="s">
        <v>63</v>
      </c>
      <c r="B55" s="4" t="s">
        <v>62</v>
      </c>
      <c r="C55" s="4"/>
      <c r="D55" s="4"/>
      <c r="E55" s="4" t="s">
        <v>61</v>
      </c>
      <c r="F55" s="4">
        <v>51062</v>
      </c>
      <c r="G55" s="4">
        <v>220</v>
      </c>
      <c r="H55" s="4">
        <v>235</v>
      </c>
      <c r="I55" s="7" t="s">
        <v>0</v>
      </c>
      <c r="J55" s="7">
        <v>0.88105726872246692</v>
      </c>
      <c r="K55" s="6">
        <v>82</v>
      </c>
      <c r="L55" s="6">
        <v>48</v>
      </c>
      <c r="M55" s="4">
        <v>82.8</v>
      </c>
      <c r="N55" s="5">
        <v>72.951541850220252</v>
      </c>
      <c r="O55" s="6">
        <v>4</v>
      </c>
      <c r="P55" s="5">
        <v>6.7988252569750358</v>
      </c>
      <c r="Q55" s="5">
        <v>3.5095447870778145</v>
      </c>
      <c r="R55" s="4">
        <v>352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ht="21.75" customHeight="1" x14ac:dyDescent="0.3">
      <c r="A56" s="4"/>
      <c r="B56" s="4"/>
      <c r="C56" s="4"/>
      <c r="D56" s="4"/>
      <c r="E56" s="4"/>
      <c r="F56" s="4"/>
      <c r="G56" s="4"/>
      <c r="H56" s="4"/>
      <c r="I56" s="7"/>
      <c r="J56" s="7"/>
      <c r="K56" s="4"/>
      <c r="L56" s="4"/>
      <c r="M56" s="4"/>
      <c r="N56" s="4" t="s">
        <v>2</v>
      </c>
      <c r="O56" s="6" t="s">
        <v>0</v>
      </c>
      <c r="P56" s="4" t="s">
        <v>0</v>
      </c>
      <c r="Q56" s="5" t="s">
        <v>0</v>
      </c>
      <c r="R56" s="4" t="s">
        <v>0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ht="31.5" x14ac:dyDescent="0.5">
      <c r="A57" s="121" t="s">
        <v>80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31"/>
      <c r="Q57" s="30"/>
      <c r="R57" s="29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ht="21.75" customHeight="1" thickBot="1" x14ac:dyDescent="0.35">
      <c r="A58" s="21"/>
      <c r="B58" s="21"/>
      <c r="C58" s="20"/>
      <c r="D58" s="23" t="s">
        <v>129</v>
      </c>
      <c r="E58" s="22">
        <v>43596</v>
      </c>
      <c r="F58" s="113" t="s">
        <v>125</v>
      </c>
      <c r="G58" s="113"/>
      <c r="H58" s="113"/>
      <c r="I58" s="113"/>
      <c r="J58" s="21"/>
      <c r="K58" s="21" t="s">
        <v>126</v>
      </c>
      <c r="L58" s="21"/>
      <c r="M58" s="21"/>
      <c r="N58" s="21"/>
      <c r="O58" s="21"/>
      <c r="P58" s="20"/>
      <c r="Q58" s="20"/>
      <c r="R58" s="2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ht="21.75" customHeight="1" thickTop="1" x14ac:dyDescent="0.25">
      <c r="A59" s="114" t="s">
        <v>127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9" t="s">
        <v>19</v>
      </c>
      <c r="Q59" s="19" t="s">
        <v>19</v>
      </c>
      <c r="R59" s="18" t="s">
        <v>38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ht="21.75" customHeight="1" x14ac:dyDescent="0.3">
      <c r="A60" s="17"/>
      <c r="B60" s="17"/>
      <c r="C60" s="16"/>
      <c r="D60" s="16"/>
      <c r="E60" s="16"/>
      <c r="F60" s="16"/>
      <c r="G60" s="115" t="s">
        <v>37</v>
      </c>
      <c r="H60" s="115"/>
      <c r="I60" s="115" t="s">
        <v>36</v>
      </c>
      <c r="J60" s="115"/>
      <c r="K60" s="115" t="s">
        <v>35</v>
      </c>
      <c r="L60" s="115"/>
      <c r="M60" s="92" t="s">
        <v>34</v>
      </c>
      <c r="N60" s="92" t="s">
        <v>33</v>
      </c>
      <c r="O60" s="94"/>
      <c r="P60" s="15" t="s">
        <v>32</v>
      </c>
      <c r="Q60" s="15" t="s">
        <v>32</v>
      </c>
      <c r="R60" s="9" t="s">
        <v>31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ht="21.75" customHeight="1" thickBot="1" x14ac:dyDescent="0.35">
      <c r="A61" s="14" t="s">
        <v>30</v>
      </c>
      <c r="B61" s="14" t="s">
        <v>29</v>
      </c>
      <c r="C61" s="92" t="s">
        <v>28</v>
      </c>
      <c r="D61" s="92" t="s">
        <v>128</v>
      </c>
      <c r="E61" s="92" t="s">
        <v>26</v>
      </c>
      <c r="F61" s="92" t="s">
        <v>25</v>
      </c>
      <c r="G61" s="92" t="s">
        <v>24</v>
      </c>
      <c r="H61" s="92" t="s">
        <v>23</v>
      </c>
      <c r="I61" s="92" t="s">
        <v>24</v>
      </c>
      <c r="J61" s="92" t="s">
        <v>23</v>
      </c>
      <c r="K61" s="92" t="s">
        <v>22</v>
      </c>
      <c r="L61" s="92" t="s">
        <v>21</v>
      </c>
      <c r="M61" s="92" t="s">
        <v>20</v>
      </c>
      <c r="N61" s="92" t="s">
        <v>19</v>
      </c>
      <c r="O61" s="94" t="s">
        <v>18</v>
      </c>
      <c r="P61" s="11" t="s">
        <v>17</v>
      </c>
      <c r="Q61" s="10" t="s">
        <v>16</v>
      </c>
      <c r="R61" s="9" t="s">
        <v>15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ht="21.75" customHeight="1" thickTop="1" x14ac:dyDescent="0.3">
      <c r="A62" s="4" t="s">
        <v>79</v>
      </c>
      <c r="B62" s="4" t="s">
        <v>78</v>
      </c>
      <c r="C62" s="4"/>
      <c r="D62" s="4"/>
      <c r="E62" s="4" t="s">
        <v>67</v>
      </c>
      <c r="F62" s="4">
        <v>322</v>
      </c>
      <c r="G62" s="4">
        <v>220</v>
      </c>
      <c r="H62" s="4">
        <v>235</v>
      </c>
      <c r="I62" s="7" t="s">
        <v>0</v>
      </c>
      <c r="J62" s="7">
        <v>0.88105726872246692</v>
      </c>
      <c r="K62" s="6" t="s">
        <v>0</v>
      </c>
      <c r="L62" s="6" t="s">
        <v>0</v>
      </c>
      <c r="M62" s="4" t="s">
        <v>2</v>
      </c>
      <c r="N62" s="5" t="s">
        <v>0</v>
      </c>
      <c r="O62" s="6" t="s">
        <v>0</v>
      </c>
      <c r="P62" s="5" t="s">
        <v>0</v>
      </c>
      <c r="Q62" s="5" t="s">
        <v>0</v>
      </c>
      <c r="R62" s="4" t="s">
        <v>0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21.75" customHeight="1" x14ac:dyDescent="0.3">
      <c r="A63" s="4" t="s">
        <v>77</v>
      </c>
      <c r="B63" s="4" t="s">
        <v>76</v>
      </c>
      <c r="C63" s="4"/>
      <c r="D63" s="4"/>
      <c r="E63" s="4" t="s">
        <v>67</v>
      </c>
      <c r="F63" s="4">
        <v>278</v>
      </c>
      <c r="G63" s="4">
        <v>220</v>
      </c>
      <c r="H63" s="4">
        <v>235</v>
      </c>
      <c r="I63" s="7" t="s">
        <v>0</v>
      </c>
      <c r="J63" s="7">
        <v>0.88105726872246692</v>
      </c>
      <c r="K63" s="6">
        <v>31</v>
      </c>
      <c r="L63" s="6">
        <v>19</v>
      </c>
      <c r="M63" s="4">
        <v>31.316666666666666</v>
      </c>
      <c r="N63" s="5">
        <v>27.591776798825254</v>
      </c>
      <c r="O63" s="6">
        <v>1</v>
      </c>
      <c r="P63" s="5">
        <v>0</v>
      </c>
      <c r="Q63" s="5"/>
      <c r="R63" s="4">
        <v>235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21.75" customHeight="1" x14ac:dyDescent="0.3">
      <c r="A64" s="4" t="s">
        <v>75</v>
      </c>
      <c r="B64" s="4" t="s">
        <v>74</v>
      </c>
      <c r="C64" s="4"/>
      <c r="D64" s="4"/>
      <c r="E64" s="4" t="s">
        <v>67</v>
      </c>
      <c r="F64" s="4">
        <v>330</v>
      </c>
      <c r="G64" s="4">
        <v>220</v>
      </c>
      <c r="H64" s="4">
        <v>235</v>
      </c>
      <c r="I64" s="7" t="s">
        <v>0</v>
      </c>
      <c r="J64" s="7">
        <v>0.88105726872246692</v>
      </c>
      <c r="K64" s="6" t="s">
        <v>0</v>
      </c>
      <c r="L64" s="6" t="s">
        <v>0</v>
      </c>
      <c r="M64" s="4" t="s">
        <v>2</v>
      </c>
      <c r="N64" s="5" t="s">
        <v>0</v>
      </c>
      <c r="O64" s="6" t="s">
        <v>0</v>
      </c>
      <c r="P64" s="5" t="s">
        <v>0</v>
      </c>
      <c r="Q64" s="5" t="s">
        <v>0</v>
      </c>
      <c r="R64" s="4" t="s">
        <v>0</v>
      </c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21.75" customHeight="1" x14ac:dyDescent="0.3">
      <c r="A65" s="4" t="s">
        <v>73</v>
      </c>
      <c r="B65" s="4" t="s">
        <v>72</v>
      </c>
      <c r="C65" s="4"/>
      <c r="D65" s="4"/>
      <c r="E65" s="4" t="s">
        <v>67</v>
      </c>
      <c r="F65" s="4">
        <v>212</v>
      </c>
      <c r="G65" s="4">
        <v>220</v>
      </c>
      <c r="H65" s="4">
        <v>235</v>
      </c>
      <c r="I65" s="7" t="s">
        <v>0</v>
      </c>
      <c r="J65" s="7">
        <v>0.88105726872246692</v>
      </c>
      <c r="K65" s="6">
        <v>35</v>
      </c>
      <c r="L65" s="6">
        <v>31</v>
      </c>
      <c r="M65" s="4">
        <v>35.516666666666666</v>
      </c>
      <c r="N65" s="5">
        <v>31.292217327459618</v>
      </c>
      <c r="O65" s="6">
        <v>2</v>
      </c>
      <c r="P65" s="5">
        <v>3.7004405286343633</v>
      </c>
      <c r="Q65" s="5">
        <v>3.7004405286343633</v>
      </c>
      <c r="R65" s="4">
        <v>387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21.75" customHeight="1" x14ac:dyDescent="0.3">
      <c r="A66" s="4" t="s">
        <v>71</v>
      </c>
      <c r="B66" s="4" t="s">
        <v>70</v>
      </c>
      <c r="C66" s="4"/>
      <c r="D66" s="4"/>
      <c r="E66" s="4" t="s">
        <v>67</v>
      </c>
      <c r="F66" s="4">
        <v>215</v>
      </c>
      <c r="G66" s="4">
        <v>220</v>
      </c>
      <c r="H66" s="4">
        <v>235</v>
      </c>
      <c r="I66" s="7" t="s">
        <v>0</v>
      </c>
      <c r="J66" s="7">
        <v>0.88105726872246692</v>
      </c>
      <c r="K66" s="6" t="s">
        <v>0</v>
      </c>
      <c r="L66" s="6" t="s">
        <v>0</v>
      </c>
      <c r="M66" s="4" t="s">
        <v>2</v>
      </c>
      <c r="N66" s="5" t="s">
        <v>0</v>
      </c>
      <c r="O66" s="6" t="s">
        <v>0</v>
      </c>
      <c r="P66" s="5" t="s">
        <v>0</v>
      </c>
      <c r="Q66" s="5" t="s">
        <v>0</v>
      </c>
      <c r="R66" s="4" t="s">
        <v>0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21.75" customHeight="1" x14ac:dyDescent="0.3">
      <c r="A67" s="4" t="s">
        <v>69</v>
      </c>
      <c r="B67" s="4" t="s">
        <v>68</v>
      </c>
      <c r="C67" s="4"/>
      <c r="D67" s="4"/>
      <c r="E67" s="4" t="s">
        <v>67</v>
      </c>
      <c r="F67" s="4">
        <v>337</v>
      </c>
      <c r="G67" s="4">
        <v>220</v>
      </c>
      <c r="H67" s="4">
        <v>235</v>
      </c>
      <c r="I67" s="7" t="s">
        <v>0</v>
      </c>
      <c r="J67" s="7">
        <v>0.88105726872246692</v>
      </c>
      <c r="K67" s="6">
        <v>38</v>
      </c>
      <c r="L67" s="6">
        <v>5</v>
      </c>
      <c r="M67" s="4">
        <v>38.083333333333336</v>
      </c>
      <c r="N67" s="5">
        <v>33.55359765051395</v>
      </c>
      <c r="O67" s="6">
        <v>3</v>
      </c>
      <c r="P67" s="5">
        <v>5.9618208516886959</v>
      </c>
      <c r="Q67" s="5">
        <v>2.2613803230543326</v>
      </c>
      <c r="R67" s="4">
        <v>480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ht="21.75" customHeight="1" x14ac:dyDescent="0.3">
      <c r="A68" s="4" t="s">
        <v>65</v>
      </c>
      <c r="B68" s="4" t="s">
        <v>64</v>
      </c>
      <c r="C68" s="4"/>
      <c r="D68" s="4"/>
      <c r="E68" s="4" t="s">
        <v>61</v>
      </c>
      <c r="F68" s="4">
        <v>6</v>
      </c>
      <c r="G68" s="4">
        <v>220</v>
      </c>
      <c r="H68" s="4">
        <v>235</v>
      </c>
      <c r="I68" s="7" t="s">
        <v>0</v>
      </c>
      <c r="J68" s="7">
        <v>0.88105726872246692</v>
      </c>
      <c r="K68" s="6" t="s">
        <v>0</v>
      </c>
      <c r="L68" s="6" t="s">
        <v>0</v>
      </c>
      <c r="M68" s="4" t="s">
        <v>2</v>
      </c>
      <c r="N68" s="5" t="s">
        <v>0</v>
      </c>
      <c r="O68" s="6" t="s">
        <v>0</v>
      </c>
      <c r="P68" s="5" t="s">
        <v>0</v>
      </c>
      <c r="Q68" s="5" t="s">
        <v>0</v>
      </c>
      <c r="R68" s="4" t="s">
        <v>0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ht="21.75" customHeight="1" x14ac:dyDescent="0.3">
      <c r="A69" s="4" t="s">
        <v>63</v>
      </c>
      <c r="B69" s="4" t="s">
        <v>62</v>
      </c>
      <c r="C69" s="4"/>
      <c r="D69" s="4"/>
      <c r="E69" s="4" t="s">
        <v>61</v>
      </c>
      <c r="F69" s="4">
        <v>51062</v>
      </c>
      <c r="G69" s="4">
        <v>220</v>
      </c>
      <c r="H69" s="4">
        <v>235</v>
      </c>
      <c r="I69" s="7" t="s">
        <v>0</v>
      </c>
      <c r="J69" s="7">
        <v>0.88105726872246692</v>
      </c>
      <c r="K69" s="6" t="s">
        <v>0</v>
      </c>
      <c r="L69" s="6" t="s">
        <v>0</v>
      </c>
      <c r="M69" s="4" t="s">
        <v>2</v>
      </c>
      <c r="N69" s="5" t="s">
        <v>0</v>
      </c>
      <c r="O69" s="6" t="s">
        <v>0</v>
      </c>
      <c r="P69" s="5" t="s">
        <v>0</v>
      </c>
      <c r="Q69" s="5" t="s">
        <v>0</v>
      </c>
      <c r="R69" s="4" t="s">
        <v>0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ht="21.75" customHeight="1" x14ac:dyDescent="0.3">
      <c r="A70" s="4"/>
      <c r="B70" s="4"/>
      <c r="C70" s="4"/>
      <c r="D70" s="4"/>
      <c r="E70" s="4"/>
      <c r="F70" s="4"/>
      <c r="G70" s="4"/>
      <c r="H70" s="4"/>
      <c r="I70" s="7"/>
      <c r="J70" s="7"/>
      <c r="K70" s="4"/>
      <c r="L70" s="4"/>
      <c r="M70" s="4"/>
      <c r="N70" s="4" t="s">
        <v>2</v>
      </c>
      <c r="O70" s="6" t="s">
        <v>0</v>
      </c>
      <c r="P70" s="4" t="s">
        <v>0</v>
      </c>
      <c r="Q70" s="5" t="s">
        <v>0</v>
      </c>
      <c r="R70" s="4" t="s">
        <v>0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ht="31.5" x14ac:dyDescent="0.5">
      <c r="A71" s="121" t="s">
        <v>80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31"/>
      <c r="Q71" s="30"/>
      <c r="R71" s="29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ht="21.75" customHeight="1" thickBot="1" x14ac:dyDescent="0.35">
      <c r="A72" s="21"/>
      <c r="B72" s="21"/>
      <c r="C72" s="20"/>
      <c r="D72" s="23" t="s">
        <v>129</v>
      </c>
      <c r="E72" s="22">
        <v>43596</v>
      </c>
      <c r="F72" s="113" t="s">
        <v>130</v>
      </c>
      <c r="G72" s="113"/>
      <c r="H72" s="113"/>
      <c r="I72" s="113"/>
      <c r="J72" s="21"/>
      <c r="K72" s="21" t="s">
        <v>126</v>
      </c>
      <c r="L72" s="21"/>
      <c r="M72" s="21"/>
      <c r="N72" s="21"/>
      <c r="O72" s="21"/>
      <c r="P72" s="20"/>
      <c r="Q72" s="20"/>
      <c r="R72" s="20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ht="21.75" customHeight="1" thickTop="1" x14ac:dyDescent="0.25">
      <c r="A73" s="114" t="s">
        <v>127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9" t="s">
        <v>19</v>
      </c>
      <c r="Q73" s="19" t="s">
        <v>19</v>
      </c>
      <c r="R73" s="18" t="s">
        <v>38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ht="21.75" customHeight="1" x14ac:dyDescent="0.3">
      <c r="A74" s="17"/>
      <c r="B74" s="17"/>
      <c r="C74" s="16"/>
      <c r="D74" s="16"/>
      <c r="E74" s="16"/>
      <c r="F74" s="16"/>
      <c r="G74" s="115" t="s">
        <v>37</v>
      </c>
      <c r="H74" s="115"/>
      <c r="I74" s="115" t="s">
        <v>36</v>
      </c>
      <c r="J74" s="115"/>
      <c r="K74" s="115" t="s">
        <v>35</v>
      </c>
      <c r="L74" s="115"/>
      <c r="M74" s="92" t="s">
        <v>34</v>
      </c>
      <c r="N74" s="92" t="s">
        <v>33</v>
      </c>
      <c r="O74" s="94"/>
      <c r="P74" s="15" t="s">
        <v>32</v>
      </c>
      <c r="Q74" s="15" t="s">
        <v>32</v>
      </c>
      <c r="R74" s="9" t="s">
        <v>31</v>
      </c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ht="21.75" customHeight="1" thickBot="1" x14ac:dyDescent="0.35">
      <c r="A75" s="14" t="s">
        <v>30</v>
      </c>
      <c r="B75" s="14" t="s">
        <v>29</v>
      </c>
      <c r="C75" s="92" t="s">
        <v>28</v>
      </c>
      <c r="D75" s="92" t="s">
        <v>128</v>
      </c>
      <c r="E75" s="92" t="s">
        <v>26</v>
      </c>
      <c r="F75" s="92" t="s">
        <v>25</v>
      </c>
      <c r="G75" s="92" t="s">
        <v>24</v>
      </c>
      <c r="H75" s="92" t="s">
        <v>23</v>
      </c>
      <c r="I75" s="92" t="s">
        <v>24</v>
      </c>
      <c r="J75" s="92" t="s">
        <v>23</v>
      </c>
      <c r="K75" s="92" t="s">
        <v>22</v>
      </c>
      <c r="L75" s="92" t="s">
        <v>21</v>
      </c>
      <c r="M75" s="92" t="s">
        <v>20</v>
      </c>
      <c r="N75" s="92" t="s">
        <v>19</v>
      </c>
      <c r="O75" s="94" t="s">
        <v>18</v>
      </c>
      <c r="P75" s="11" t="s">
        <v>17</v>
      </c>
      <c r="Q75" s="10" t="s">
        <v>16</v>
      </c>
      <c r="R75" s="9" t="s">
        <v>15</v>
      </c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ht="21.75" customHeight="1" thickTop="1" x14ac:dyDescent="0.3">
      <c r="A76" s="4" t="s">
        <v>79</v>
      </c>
      <c r="B76" s="4" t="s">
        <v>78</v>
      </c>
      <c r="C76" s="4"/>
      <c r="D76" s="4"/>
      <c r="E76" s="4" t="s">
        <v>67</v>
      </c>
      <c r="F76" s="4">
        <v>322</v>
      </c>
      <c r="G76" s="4">
        <v>220</v>
      </c>
      <c r="H76" s="4">
        <v>235</v>
      </c>
      <c r="I76" s="7" t="s">
        <v>0</v>
      </c>
      <c r="J76" s="7">
        <v>0.88105726872246692</v>
      </c>
      <c r="K76" s="6" t="s">
        <v>0</v>
      </c>
      <c r="L76" s="6" t="s">
        <v>0</v>
      </c>
      <c r="M76" s="4" t="s">
        <v>2</v>
      </c>
      <c r="N76" s="5" t="s">
        <v>0</v>
      </c>
      <c r="O76" s="6" t="s">
        <v>0</v>
      </c>
      <c r="P76" s="5" t="s">
        <v>0</v>
      </c>
      <c r="Q76" s="5" t="s">
        <v>0</v>
      </c>
      <c r="R76" s="4" t="s">
        <v>0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ht="21.75" customHeight="1" x14ac:dyDescent="0.3">
      <c r="A77" s="4" t="s">
        <v>77</v>
      </c>
      <c r="B77" s="4" t="s">
        <v>76</v>
      </c>
      <c r="C77" s="4"/>
      <c r="D77" s="4"/>
      <c r="E77" s="4" t="s">
        <v>67</v>
      </c>
      <c r="F77" s="4">
        <v>278</v>
      </c>
      <c r="G77" s="4">
        <v>220</v>
      </c>
      <c r="H77" s="4">
        <v>235</v>
      </c>
      <c r="I77" s="7" t="s">
        <v>0</v>
      </c>
      <c r="J77" s="7">
        <v>0.88105726872246692</v>
      </c>
      <c r="K77" s="6">
        <v>44</v>
      </c>
      <c r="L77" s="6">
        <v>1</v>
      </c>
      <c r="M77" s="4">
        <v>44.016666666666666</v>
      </c>
      <c r="N77" s="5">
        <v>38.781204111600587</v>
      </c>
      <c r="O77" s="6">
        <v>1</v>
      </c>
      <c r="P77" s="5">
        <v>0</v>
      </c>
      <c r="Q77" s="5"/>
      <c r="R77" s="4">
        <v>235</v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ht="21.75" customHeight="1" x14ac:dyDescent="0.3">
      <c r="A78" s="4" t="s">
        <v>75</v>
      </c>
      <c r="B78" s="4" t="s">
        <v>74</v>
      </c>
      <c r="C78" s="4"/>
      <c r="D78" s="4"/>
      <c r="E78" s="4" t="s">
        <v>67</v>
      </c>
      <c r="F78" s="4">
        <v>330</v>
      </c>
      <c r="G78" s="4">
        <v>220</v>
      </c>
      <c r="H78" s="4">
        <v>235</v>
      </c>
      <c r="I78" s="7" t="s">
        <v>0</v>
      </c>
      <c r="J78" s="7">
        <v>0.88105726872246692</v>
      </c>
      <c r="K78" s="6" t="s">
        <v>0</v>
      </c>
      <c r="L78" s="6" t="s">
        <v>0</v>
      </c>
      <c r="M78" s="4" t="s">
        <v>2</v>
      </c>
      <c r="N78" s="5" t="s">
        <v>0</v>
      </c>
      <c r="O78" s="6" t="s">
        <v>0</v>
      </c>
      <c r="P78" s="5" t="s">
        <v>0</v>
      </c>
      <c r="Q78" s="5" t="s">
        <v>0</v>
      </c>
      <c r="R78" s="4" t="s">
        <v>0</v>
      </c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ht="21.75" customHeight="1" x14ac:dyDescent="0.3">
      <c r="A79" s="4" t="s">
        <v>73</v>
      </c>
      <c r="B79" s="4" t="s">
        <v>72</v>
      </c>
      <c r="C79" s="4"/>
      <c r="D79" s="4"/>
      <c r="E79" s="4" t="s">
        <v>67</v>
      </c>
      <c r="F79" s="4">
        <v>212</v>
      </c>
      <c r="G79" s="4">
        <v>220</v>
      </c>
      <c r="H79" s="4">
        <v>235</v>
      </c>
      <c r="I79" s="7" t="s">
        <v>0</v>
      </c>
      <c r="J79" s="7">
        <v>0.88105726872246692</v>
      </c>
      <c r="K79" s="6">
        <v>66</v>
      </c>
      <c r="L79" s="6">
        <v>8</v>
      </c>
      <c r="M79" s="4">
        <v>66.13333333333334</v>
      </c>
      <c r="N79" s="5">
        <v>58.267254038179153</v>
      </c>
      <c r="O79" s="6">
        <v>2</v>
      </c>
      <c r="P79" s="5">
        <v>19.486049926578566</v>
      </c>
      <c r="Q79" s="5">
        <v>19.486049926578566</v>
      </c>
      <c r="R79" s="4">
        <v>805</v>
      </c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ht="21.75" customHeight="1" x14ac:dyDescent="0.3">
      <c r="A80" s="4" t="s">
        <v>71</v>
      </c>
      <c r="B80" s="4" t="s">
        <v>70</v>
      </c>
      <c r="C80" s="4"/>
      <c r="D80" s="4"/>
      <c r="E80" s="4" t="s">
        <v>67</v>
      </c>
      <c r="F80" s="4">
        <v>215</v>
      </c>
      <c r="G80" s="4">
        <v>220</v>
      </c>
      <c r="H80" s="4">
        <v>235</v>
      </c>
      <c r="I80" s="7" t="s">
        <v>0</v>
      </c>
      <c r="J80" s="7">
        <v>0.88105726872246692</v>
      </c>
      <c r="K80" s="6" t="s">
        <v>0</v>
      </c>
      <c r="L80" s="6" t="s">
        <v>0</v>
      </c>
      <c r="M80" s="4" t="s">
        <v>2</v>
      </c>
      <c r="N80" s="5" t="s">
        <v>0</v>
      </c>
      <c r="O80" s="6" t="s">
        <v>0</v>
      </c>
      <c r="P80" s="5" t="s">
        <v>0</v>
      </c>
      <c r="Q80" s="5" t="s">
        <v>0</v>
      </c>
      <c r="R80" s="4" t="s">
        <v>0</v>
      </c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18" ht="21.75" customHeight="1" x14ac:dyDescent="0.3">
      <c r="A81" s="4" t="s">
        <v>69</v>
      </c>
      <c r="B81" s="4" t="s">
        <v>68</v>
      </c>
      <c r="C81" s="4"/>
      <c r="D81" s="4"/>
      <c r="E81" s="4" t="s">
        <v>67</v>
      </c>
      <c r="F81" s="4">
        <v>337</v>
      </c>
      <c r="G81" s="4">
        <v>220</v>
      </c>
      <c r="H81" s="4">
        <v>235</v>
      </c>
      <c r="I81" s="7" t="s">
        <v>0</v>
      </c>
      <c r="J81" s="7">
        <v>0.88105726872246692</v>
      </c>
      <c r="K81" s="6">
        <v>68</v>
      </c>
      <c r="L81" s="6">
        <v>15</v>
      </c>
      <c r="M81" s="4">
        <v>68.25</v>
      </c>
      <c r="N81" s="5">
        <v>60.132158590308364</v>
      </c>
      <c r="O81" s="6">
        <v>3</v>
      </c>
      <c r="P81" s="5">
        <v>21.350954478707777</v>
      </c>
      <c r="Q81" s="5">
        <v>1.8649045521292109</v>
      </c>
      <c r="R81" s="4">
        <v>860</v>
      </c>
    </row>
    <row r="82" spans="1:18" ht="21.75" customHeight="1" x14ac:dyDescent="0.3">
      <c r="A82" s="4" t="s">
        <v>65</v>
      </c>
      <c r="B82" s="4" t="s">
        <v>64</v>
      </c>
      <c r="C82" s="4"/>
      <c r="D82" s="4"/>
      <c r="E82" s="4" t="s">
        <v>61</v>
      </c>
      <c r="F82" s="4">
        <v>6</v>
      </c>
      <c r="G82" s="4">
        <v>220</v>
      </c>
      <c r="H82" s="4">
        <v>235</v>
      </c>
      <c r="I82" s="7" t="s">
        <v>0</v>
      </c>
      <c r="J82" s="7">
        <v>0.88105726872246692</v>
      </c>
      <c r="K82" s="6" t="s">
        <v>0</v>
      </c>
      <c r="L82" s="6" t="s">
        <v>0</v>
      </c>
      <c r="M82" s="4" t="s">
        <v>2</v>
      </c>
      <c r="N82" s="5" t="s">
        <v>0</v>
      </c>
      <c r="O82" s="6" t="s">
        <v>0</v>
      </c>
      <c r="P82" s="5" t="s">
        <v>0</v>
      </c>
      <c r="Q82" s="5" t="s">
        <v>0</v>
      </c>
      <c r="R82" s="4" t="s">
        <v>0</v>
      </c>
    </row>
    <row r="83" spans="1:18" ht="21.75" customHeight="1" x14ac:dyDescent="0.3">
      <c r="A83" s="4" t="s">
        <v>63</v>
      </c>
      <c r="B83" s="4" t="s">
        <v>62</v>
      </c>
      <c r="C83" s="4"/>
      <c r="D83" s="4"/>
      <c r="E83" s="4" t="s">
        <v>61</v>
      </c>
      <c r="F83" s="4">
        <v>51062</v>
      </c>
      <c r="G83" s="4">
        <v>220</v>
      </c>
      <c r="H83" s="4">
        <v>235</v>
      </c>
      <c r="I83" s="7" t="s">
        <v>0</v>
      </c>
      <c r="J83" s="7">
        <v>0.88105726872246692</v>
      </c>
      <c r="K83" s="6" t="s">
        <v>0</v>
      </c>
      <c r="L83" s="6" t="s">
        <v>0</v>
      </c>
      <c r="M83" s="4" t="s">
        <v>2</v>
      </c>
      <c r="N83" s="5" t="s">
        <v>0</v>
      </c>
      <c r="O83" s="6" t="s">
        <v>0</v>
      </c>
      <c r="P83" s="5" t="s">
        <v>0</v>
      </c>
      <c r="Q83" s="5" t="s">
        <v>0</v>
      </c>
      <c r="R83" s="4" t="s">
        <v>0</v>
      </c>
    </row>
    <row r="84" spans="1:18" ht="21.75" customHeight="1" x14ac:dyDescent="0.3">
      <c r="A84" s="4"/>
      <c r="B84" s="4"/>
      <c r="C84" s="4"/>
      <c r="D84" s="4"/>
      <c r="E84" s="4"/>
      <c r="F84" s="4"/>
      <c r="G84" s="4"/>
      <c r="H84" s="4"/>
      <c r="I84" s="7"/>
      <c r="J84" s="7"/>
      <c r="K84" s="4"/>
      <c r="L84" s="4"/>
      <c r="M84" s="4"/>
      <c r="N84" s="4" t="s">
        <v>2</v>
      </c>
      <c r="O84" s="6" t="s">
        <v>0</v>
      </c>
      <c r="P84" s="4" t="s">
        <v>0</v>
      </c>
      <c r="Q84" s="5" t="s">
        <v>0</v>
      </c>
      <c r="R84" s="4" t="s">
        <v>0</v>
      </c>
    </row>
    <row r="85" spans="1:18" ht="31.5" x14ac:dyDescent="0.5">
      <c r="A85" s="121" t="s">
        <v>80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31"/>
      <c r="Q85" s="30"/>
      <c r="R85" s="29"/>
    </row>
    <row r="86" spans="1:18" ht="21.75" customHeight="1" thickBot="1" x14ac:dyDescent="0.35">
      <c r="A86" s="21"/>
      <c r="B86" s="21"/>
      <c r="C86" s="20"/>
      <c r="D86" s="23" t="s">
        <v>129</v>
      </c>
      <c r="E86" s="22">
        <v>43617</v>
      </c>
      <c r="F86" s="143" t="s">
        <v>131</v>
      </c>
      <c r="G86" s="143"/>
      <c r="H86" s="143"/>
      <c r="I86" s="143"/>
      <c r="J86" s="21"/>
      <c r="K86" s="21" t="s">
        <v>132</v>
      </c>
      <c r="L86" s="21"/>
      <c r="M86" s="21"/>
      <c r="N86" s="21"/>
      <c r="O86" s="21"/>
      <c r="P86" s="20"/>
      <c r="Q86" s="20"/>
      <c r="R86" s="20"/>
    </row>
    <row r="87" spans="1:18" ht="21.75" customHeight="1" thickTop="1" x14ac:dyDescent="0.25">
      <c r="A87" s="114" t="s">
        <v>133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9" t="s">
        <v>19</v>
      </c>
      <c r="Q87" s="19" t="s">
        <v>19</v>
      </c>
      <c r="R87" s="18" t="s">
        <v>38</v>
      </c>
    </row>
    <row r="88" spans="1:18" ht="21.75" customHeight="1" x14ac:dyDescent="0.3">
      <c r="A88" s="17"/>
      <c r="B88" s="17"/>
      <c r="C88" s="16"/>
      <c r="D88" s="16"/>
      <c r="E88" s="16"/>
      <c r="F88" s="16"/>
      <c r="G88" s="115" t="s">
        <v>37</v>
      </c>
      <c r="H88" s="115"/>
      <c r="I88" s="115" t="s">
        <v>36</v>
      </c>
      <c r="J88" s="115"/>
      <c r="K88" s="115" t="s">
        <v>35</v>
      </c>
      <c r="L88" s="115"/>
      <c r="M88" s="108" t="s">
        <v>34</v>
      </c>
      <c r="N88" s="108" t="s">
        <v>33</v>
      </c>
      <c r="O88" s="110"/>
      <c r="P88" s="15" t="s">
        <v>32</v>
      </c>
      <c r="Q88" s="15" t="s">
        <v>32</v>
      </c>
      <c r="R88" s="9" t="s">
        <v>31</v>
      </c>
    </row>
    <row r="89" spans="1:18" ht="21.75" customHeight="1" thickBot="1" x14ac:dyDescent="0.35">
      <c r="A89" s="14" t="s">
        <v>30</v>
      </c>
      <c r="B89" s="14" t="s">
        <v>29</v>
      </c>
      <c r="C89" s="108" t="s">
        <v>28</v>
      </c>
      <c r="D89" s="108" t="s">
        <v>128</v>
      </c>
      <c r="E89" s="108" t="s">
        <v>26</v>
      </c>
      <c r="F89" s="108" t="s">
        <v>25</v>
      </c>
      <c r="G89" s="108" t="s">
        <v>24</v>
      </c>
      <c r="H89" s="108" t="s">
        <v>23</v>
      </c>
      <c r="I89" s="108" t="s">
        <v>24</v>
      </c>
      <c r="J89" s="108" t="s">
        <v>23</v>
      </c>
      <c r="K89" s="108" t="s">
        <v>22</v>
      </c>
      <c r="L89" s="108" t="s">
        <v>21</v>
      </c>
      <c r="M89" s="108" t="s">
        <v>20</v>
      </c>
      <c r="N89" s="108" t="s">
        <v>19</v>
      </c>
      <c r="O89" s="110" t="s">
        <v>18</v>
      </c>
      <c r="P89" s="11" t="s">
        <v>17</v>
      </c>
      <c r="Q89" s="10" t="s">
        <v>16</v>
      </c>
      <c r="R89" s="9" t="s">
        <v>15</v>
      </c>
    </row>
    <row r="90" spans="1:18" ht="21.75" customHeight="1" thickTop="1" x14ac:dyDescent="0.3">
      <c r="A90" s="4" t="s">
        <v>79</v>
      </c>
      <c r="B90" s="4" t="s">
        <v>78</v>
      </c>
      <c r="C90" s="4"/>
      <c r="D90" s="4"/>
      <c r="E90" s="4" t="s">
        <v>67</v>
      </c>
      <c r="F90" s="4">
        <v>322</v>
      </c>
      <c r="G90" s="4">
        <v>220</v>
      </c>
      <c r="H90" s="4">
        <v>235</v>
      </c>
      <c r="I90" s="7" t="s">
        <v>0</v>
      </c>
      <c r="J90" s="7">
        <v>0.88105726872246692</v>
      </c>
      <c r="K90" s="6">
        <v>58</v>
      </c>
      <c r="L90" s="6">
        <v>10</v>
      </c>
      <c r="M90" s="4">
        <v>58.166666666666664</v>
      </c>
      <c r="N90" s="5">
        <v>51.248164464023489</v>
      </c>
      <c r="O90" s="6">
        <v>2</v>
      </c>
      <c r="P90" s="5">
        <v>0.14684287812040964</v>
      </c>
      <c r="Q90" s="5"/>
      <c r="R90" s="4">
        <v>238</v>
      </c>
    </row>
    <row r="91" spans="1:18" ht="21.75" customHeight="1" x14ac:dyDescent="0.3">
      <c r="A91" s="4" t="s">
        <v>77</v>
      </c>
      <c r="B91" s="4" t="s">
        <v>76</v>
      </c>
      <c r="C91" s="4"/>
      <c r="D91" s="4"/>
      <c r="E91" s="4" t="s">
        <v>67</v>
      </c>
      <c r="F91" s="4">
        <v>278</v>
      </c>
      <c r="G91" s="4">
        <v>220</v>
      </c>
      <c r="H91" s="4">
        <v>235</v>
      </c>
      <c r="I91" s="7" t="s">
        <v>0</v>
      </c>
      <c r="J91" s="7">
        <v>0.88105726872246692</v>
      </c>
      <c r="K91" s="6">
        <v>58</v>
      </c>
      <c r="L91" s="6">
        <v>0</v>
      </c>
      <c r="M91" s="4">
        <v>58</v>
      </c>
      <c r="N91" s="5">
        <v>51.101321585903079</v>
      </c>
      <c r="O91" s="6">
        <v>1</v>
      </c>
      <c r="P91" s="5">
        <v>0</v>
      </c>
      <c r="Q91" s="5"/>
      <c r="R91" s="4">
        <v>235</v>
      </c>
    </row>
    <row r="92" spans="1:18" ht="21.75" customHeight="1" x14ac:dyDescent="0.3">
      <c r="A92" s="4" t="s">
        <v>75</v>
      </c>
      <c r="B92" s="4" t="s">
        <v>74</v>
      </c>
      <c r="C92" s="4"/>
      <c r="D92" s="4"/>
      <c r="E92" s="4" t="s">
        <v>67</v>
      </c>
      <c r="F92" s="4">
        <v>330</v>
      </c>
      <c r="G92" s="4">
        <v>220</v>
      </c>
      <c r="H92" s="4">
        <v>235</v>
      </c>
      <c r="I92" s="7" t="s">
        <v>0</v>
      </c>
      <c r="J92" s="7">
        <v>0.88105726872246692</v>
      </c>
      <c r="K92" s="6" t="s">
        <v>0</v>
      </c>
      <c r="L92" s="6" t="s">
        <v>0</v>
      </c>
      <c r="M92" s="4" t="s">
        <v>2</v>
      </c>
      <c r="N92" s="5" t="s">
        <v>0</v>
      </c>
      <c r="O92" s="6" t="s">
        <v>0</v>
      </c>
      <c r="P92" s="5" t="s">
        <v>0</v>
      </c>
      <c r="Q92" s="5"/>
      <c r="R92" s="4" t="s">
        <v>0</v>
      </c>
    </row>
    <row r="93" spans="1:18" ht="21.75" customHeight="1" x14ac:dyDescent="0.3">
      <c r="A93" s="4" t="s">
        <v>73</v>
      </c>
      <c r="B93" s="4" t="s">
        <v>72</v>
      </c>
      <c r="C93" s="4"/>
      <c r="D93" s="4"/>
      <c r="E93" s="4" t="s">
        <v>67</v>
      </c>
      <c r="F93" s="4">
        <v>212</v>
      </c>
      <c r="G93" s="4">
        <v>220</v>
      </c>
      <c r="H93" s="4">
        <v>235</v>
      </c>
      <c r="I93" s="7" t="s">
        <v>0</v>
      </c>
      <c r="J93" s="7">
        <v>0.88105726872246692</v>
      </c>
      <c r="K93" s="6">
        <v>58</v>
      </c>
      <c r="L93" s="6">
        <v>19</v>
      </c>
      <c r="M93" s="4">
        <v>58.31666666666667</v>
      </c>
      <c r="N93" s="5">
        <v>51.380323054331868</v>
      </c>
      <c r="O93" s="6">
        <v>3</v>
      </c>
      <c r="P93" s="5">
        <v>0.27900146842878826</v>
      </c>
      <c r="Q93" s="5"/>
      <c r="R93" s="4">
        <v>241</v>
      </c>
    </row>
    <row r="94" spans="1:18" ht="21.75" customHeight="1" x14ac:dyDescent="0.3">
      <c r="A94" s="4" t="s">
        <v>71</v>
      </c>
      <c r="B94" s="4" t="s">
        <v>70</v>
      </c>
      <c r="C94" s="4"/>
      <c r="D94" s="4"/>
      <c r="E94" s="4" t="s">
        <v>67</v>
      </c>
      <c r="F94" s="4">
        <v>215</v>
      </c>
      <c r="G94" s="4">
        <v>220</v>
      </c>
      <c r="H94" s="4">
        <v>235</v>
      </c>
      <c r="I94" s="7" t="s">
        <v>0</v>
      </c>
      <c r="J94" s="7">
        <v>0.88105726872246692</v>
      </c>
      <c r="K94" s="6" t="s">
        <v>0</v>
      </c>
      <c r="L94" s="6" t="s">
        <v>0</v>
      </c>
      <c r="M94" s="4" t="s">
        <v>2</v>
      </c>
      <c r="N94" s="5" t="s">
        <v>0</v>
      </c>
      <c r="O94" s="6" t="s">
        <v>0</v>
      </c>
      <c r="P94" s="5" t="s">
        <v>0</v>
      </c>
      <c r="Q94" s="5"/>
      <c r="R94" s="4" t="s">
        <v>0</v>
      </c>
    </row>
    <row r="95" spans="1:18" ht="21.75" customHeight="1" x14ac:dyDescent="0.3">
      <c r="A95" s="4" t="s">
        <v>69</v>
      </c>
      <c r="B95" s="4" t="s">
        <v>68</v>
      </c>
      <c r="C95" s="4"/>
      <c r="D95" s="4"/>
      <c r="E95" s="4" t="s">
        <v>67</v>
      </c>
      <c r="F95" s="4">
        <v>337</v>
      </c>
      <c r="G95" s="4">
        <v>220</v>
      </c>
      <c r="H95" s="4">
        <v>235</v>
      </c>
      <c r="I95" s="7" t="s">
        <v>0</v>
      </c>
      <c r="J95" s="7">
        <v>0.88105726872246692</v>
      </c>
      <c r="K95" s="6">
        <v>63</v>
      </c>
      <c r="L95" s="6">
        <v>9</v>
      </c>
      <c r="M95" s="4">
        <v>63.15</v>
      </c>
      <c r="N95" s="5">
        <v>55.638766519823783</v>
      </c>
      <c r="O95" s="6">
        <v>4</v>
      </c>
      <c r="P95" s="5">
        <v>4.5374449339207032</v>
      </c>
      <c r="Q95" s="5"/>
      <c r="R95" s="4">
        <v>336</v>
      </c>
    </row>
    <row r="96" spans="1:18" ht="21.75" customHeight="1" x14ac:dyDescent="0.3">
      <c r="A96" s="4" t="s">
        <v>65</v>
      </c>
      <c r="B96" s="4" t="s">
        <v>64</v>
      </c>
      <c r="C96" s="4"/>
      <c r="D96" s="4"/>
      <c r="E96" s="4" t="s">
        <v>61</v>
      </c>
      <c r="F96" s="4">
        <v>6</v>
      </c>
      <c r="G96" s="4">
        <v>220</v>
      </c>
      <c r="H96" s="4">
        <v>235</v>
      </c>
      <c r="I96" s="7" t="s">
        <v>0</v>
      </c>
      <c r="J96" s="7">
        <v>0.88105726872246692</v>
      </c>
      <c r="K96" s="6" t="s">
        <v>0</v>
      </c>
      <c r="L96" s="6" t="s">
        <v>0</v>
      </c>
      <c r="M96" s="4" t="s">
        <v>2</v>
      </c>
      <c r="N96" s="5" t="s">
        <v>0</v>
      </c>
      <c r="O96" s="6" t="s">
        <v>0</v>
      </c>
      <c r="P96" s="5" t="s">
        <v>0</v>
      </c>
      <c r="Q96" s="5"/>
      <c r="R96" s="4" t="s">
        <v>0</v>
      </c>
    </row>
    <row r="97" spans="1:18" ht="21.75" customHeight="1" x14ac:dyDescent="0.3">
      <c r="A97" s="4" t="s">
        <v>63</v>
      </c>
      <c r="B97" s="4" t="s">
        <v>62</v>
      </c>
      <c r="C97" s="4"/>
      <c r="D97" s="4"/>
      <c r="E97" s="4" t="s">
        <v>61</v>
      </c>
      <c r="F97" s="4">
        <v>51062</v>
      </c>
      <c r="G97" s="4">
        <v>220</v>
      </c>
      <c r="H97" s="4">
        <v>235</v>
      </c>
      <c r="I97" s="7" t="s">
        <v>0</v>
      </c>
      <c r="J97" s="7">
        <v>0.88105726872246692</v>
      </c>
      <c r="K97" s="6">
        <v>63</v>
      </c>
      <c r="L97" s="6">
        <v>11</v>
      </c>
      <c r="M97" s="4">
        <v>63.18333333333333</v>
      </c>
      <c r="N97" s="5">
        <v>55.668135095447866</v>
      </c>
      <c r="O97" s="6">
        <v>5</v>
      </c>
      <c r="P97" s="5">
        <v>4.5668135095447866</v>
      </c>
      <c r="Q97" s="5"/>
      <c r="R97" s="4">
        <v>336</v>
      </c>
    </row>
    <row r="98" spans="1:18" ht="21.75" customHeight="1" x14ac:dyDescent="0.3">
      <c r="A98" s="4"/>
      <c r="B98" s="4"/>
      <c r="C98" s="4"/>
      <c r="D98" s="4"/>
      <c r="E98" s="4"/>
      <c r="F98" s="4"/>
      <c r="G98" s="4"/>
      <c r="H98" s="4"/>
      <c r="I98" s="7"/>
      <c r="J98" s="7"/>
      <c r="K98" s="4"/>
      <c r="L98" s="4"/>
      <c r="M98" s="4"/>
      <c r="N98" s="4" t="s">
        <v>2</v>
      </c>
      <c r="O98" s="6" t="s">
        <v>0</v>
      </c>
      <c r="P98" s="4" t="s">
        <v>0</v>
      </c>
      <c r="Q98" s="5" t="s">
        <v>0</v>
      </c>
      <c r="R98" s="4" t="s">
        <v>0</v>
      </c>
    </row>
    <row r="99" spans="1:18" ht="31.5" x14ac:dyDescent="0.5">
      <c r="A99" s="121" t="s">
        <v>80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31"/>
      <c r="Q99" s="30"/>
      <c r="R99" s="29"/>
    </row>
    <row r="100" spans="1:18" ht="21.75" customHeight="1" thickBot="1" x14ac:dyDescent="0.35">
      <c r="A100" s="21"/>
      <c r="B100" s="21"/>
      <c r="C100" s="20"/>
      <c r="D100" s="23" t="s">
        <v>129</v>
      </c>
      <c r="E100" s="22">
        <v>43617</v>
      </c>
      <c r="F100" s="143" t="s">
        <v>134</v>
      </c>
      <c r="G100" s="143"/>
      <c r="H100" s="143"/>
      <c r="I100" s="143"/>
      <c r="J100" s="21"/>
      <c r="K100" s="21" t="s">
        <v>132</v>
      </c>
      <c r="L100" s="21"/>
      <c r="M100" s="21"/>
      <c r="N100" s="21"/>
      <c r="O100" s="21"/>
      <c r="P100" s="20"/>
      <c r="Q100" s="20"/>
      <c r="R100" s="20"/>
    </row>
    <row r="101" spans="1:18" ht="21.75" customHeight="1" thickTop="1" x14ac:dyDescent="0.25">
      <c r="A101" s="114" t="s">
        <v>135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9" t="s">
        <v>19</v>
      </c>
      <c r="Q101" s="19" t="s">
        <v>19</v>
      </c>
      <c r="R101" s="18" t="s">
        <v>38</v>
      </c>
    </row>
    <row r="102" spans="1:18" ht="21.75" customHeight="1" x14ac:dyDescent="0.3">
      <c r="A102" s="17"/>
      <c r="B102" s="17"/>
      <c r="C102" s="16"/>
      <c r="D102" s="16"/>
      <c r="E102" s="16"/>
      <c r="F102" s="16"/>
      <c r="G102" s="115" t="s">
        <v>37</v>
      </c>
      <c r="H102" s="115"/>
      <c r="I102" s="115" t="s">
        <v>36</v>
      </c>
      <c r="J102" s="115"/>
      <c r="K102" s="115" t="s">
        <v>35</v>
      </c>
      <c r="L102" s="115"/>
      <c r="M102" s="108" t="s">
        <v>34</v>
      </c>
      <c r="N102" s="108" t="s">
        <v>33</v>
      </c>
      <c r="O102" s="110"/>
      <c r="P102" s="15" t="s">
        <v>32</v>
      </c>
      <c r="Q102" s="15" t="s">
        <v>32</v>
      </c>
      <c r="R102" s="9" t="s">
        <v>31</v>
      </c>
    </row>
    <row r="103" spans="1:18" ht="21.75" customHeight="1" thickBot="1" x14ac:dyDescent="0.35">
      <c r="A103" s="14" t="s">
        <v>30</v>
      </c>
      <c r="B103" s="14" t="s">
        <v>29</v>
      </c>
      <c r="C103" s="108" t="s">
        <v>28</v>
      </c>
      <c r="D103" s="108" t="s">
        <v>128</v>
      </c>
      <c r="E103" s="108" t="s">
        <v>26</v>
      </c>
      <c r="F103" s="108" t="s">
        <v>25</v>
      </c>
      <c r="G103" s="108" t="s">
        <v>24</v>
      </c>
      <c r="H103" s="108" t="s">
        <v>23</v>
      </c>
      <c r="I103" s="108" t="s">
        <v>24</v>
      </c>
      <c r="J103" s="108" t="s">
        <v>23</v>
      </c>
      <c r="K103" s="108" t="s">
        <v>22</v>
      </c>
      <c r="L103" s="108" t="s">
        <v>21</v>
      </c>
      <c r="M103" s="108" t="s">
        <v>20</v>
      </c>
      <c r="N103" s="108" t="s">
        <v>19</v>
      </c>
      <c r="O103" s="110" t="s">
        <v>18</v>
      </c>
      <c r="P103" s="11" t="s">
        <v>17</v>
      </c>
      <c r="Q103" s="10" t="s">
        <v>16</v>
      </c>
      <c r="R103" s="9" t="s">
        <v>15</v>
      </c>
    </row>
    <row r="104" spans="1:18" ht="21.75" customHeight="1" thickTop="1" x14ac:dyDescent="0.3">
      <c r="A104" s="4" t="s">
        <v>79</v>
      </c>
      <c r="B104" s="4" t="s">
        <v>78</v>
      </c>
      <c r="C104" s="4"/>
      <c r="D104" s="4"/>
      <c r="E104" s="4" t="s">
        <v>67</v>
      </c>
      <c r="F104" s="4">
        <v>322</v>
      </c>
      <c r="G104" s="4">
        <v>220</v>
      </c>
      <c r="H104" s="4">
        <v>235</v>
      </c>
      <c r="I104" s="7" t="s">
        <v>0</v>
      </c>
      <c r="J104" s="7">
        <v>0.88105726872246692</v>
      </c>
      <c r="K104" s="6">
        <v>37</v>
      </c>
      <c r="L104" s="6">
        <v>24</v>
      </c>
      <c r="M104" s="4">
        <v>37.4</v>
      </c>
      <c r="N104" s="5">
        <v>32.951541850220259</v>
      </c>
      <c r="O104" s="6">
        <v>1</v>
      </c>
      <c r="P104" s="5">
        <v>0</v>
      </c>
      <c r="Q104" s="5"/>
      <c r="R104" s="4">
        <v>235</v>
      </c>
    </row>
    <row r="105" spans="1:18" ht="21.75" customHeight="1" x14ac:dyDescent="0.3">
      <c r="A105" s="4" t="s">
        <v>77</v>
      </c>
      <c r="B105" s="4" t="s">
        <v>76</v>
      </c>
      <c r="C105" s="4"/>
      <c r="D105" s="4"/>
      <c r="E105" s="4" t="s">
        <v>67</v>
      </c>
      <c r="F105" s="4">
        <v>278</v>
      </c>
      <c r="G105" s="4">
        <v>220</v>
      </c>
      <c r="H105" s="4">
        <v>235</v>
      </c>
      <c r="I105" s="7" t="s">
        <v>0</v>
      </c>
      <c r="J105" s="7">
        <v>0.88105726872246692</v>
      </c>
      <c r="K105" s="6">
        <v>40</v>
      </c>
      <c r="L105" s="6">
        <v>55</v>
      </c>
      <c r="M105" s="4">
        <v>40.916666666666664</v>
      </c>
      <c r="N105" s="5">
        <v>36.049926578560935</v>
      </c>
      <c r="O105" s="6">
        <v>2</v>
      </c>
      <c r="P105" s="5">
        <v>3.098384728340676</v>
      </c>
      <c r="Q105" s="5">
        <v>3.098384728340676</v>
      </c>
      <c r="R105" s="4">
        <v>342</v>
      </c>
    </row>
    <row r="106" spans="1:18" ht="21.75" customHeight="1" x14ac:dyDescent="0.3">
      <c r="A106" s="4" t="s">
        <v>75</v>
      </c>
      <c r="B106" s="4" t="s">
        <v>74</v>
      </c>
      <c r="C106" s="4"/>
      <c r="D106" s="4"/>
      <c r="E106" s="4" t="s">
        <v>67</v>
      </c>
      <c r="F106" s="4">
        <v>330</v>
      </c>
      <c r="G106" s="4">
        <v>220</v>
      </c>
      <c r="H106" s="4">
        <v>235</v>
      </c>
      <c r="I106" s="7" t="s">
        <v>0</v>
      </c>
      <c r="J106" s="7">
        <v>0.88105726872246692</v>
      </c>
      <c r="K106" s="6" t="s">
        <v>0</v>
      </c>
      <c r="L106" s="6" t="s">
        <v>0</v>
      </c>
      <c r="M106" s="4" t="s">
        <v>2</v>
      </c>
      <c r="N106" s="5" t="s">
        <v>0</v>
      </c>
      <c r="O106" s="6" t="s">
        <v>0</v>
      </c>
      <c r="P106" s="5" t="s">
        <v>0</v>
      </c>
      <c r="Q106" s="5" t="s">
        <v>0</v>
      </c>
      <c r="R106" s="4" t="s">
        <v>0</v>
      </c>
    </row>
    <row r="107" spans="1:18" ht="21.75" customHeight="1" x14ac:dyDescent="0.3">
      <c r="A107" s="4" t="s">
        <v>73</v>
      </c>
      <c r="B107" s="4" t="s">
        <v>72</v>
      </c>
      <c r="C107" s="4"/>
      <c r="D107" s="4"/>
      <c r="E107" s="4" t="s">
        <v>67</v>
      </c>
      <c r="F107" s="4">
        <v>212</v>
      </c>
      <c r="G107" s="4">
        <v>220</v>
      </c>
      <c r="H107" s="4">
        <v>235</v>
      </c>
      <c r="I107" s="7" t="s">
        <v>0</v>
      </c>
      <c r="J107" s="7">
        <v>0.88105726872246692</v>
      </c>
      <c r="K107" s="6">
        <v>51</v>
      </c>
      <c r="L107" s="6">
        <v>51</v>
      </c>
      <c r="M107" s="4">
        <v>51.85</v>
      </c>
      <c r="N107" s="5">
        <v>45.682819383259911</v>
      </c>
      <c r="O107" s="6">
        <v>3</v>
      </c>
      <c r="P107" s="5">
        <v>12.731277533039652</v>
      </c>
      <c r="Q107" s="5">
        <v>9.6328928046989759</v>
      </c>
      <c r="R107" s="4">
        <v>674</v>
      </c>
    </row>
    <row r="108" spans="1:18" ht="21.75" customHeight="1" x14ac:dyDescent="0.3">
      <c r="A108" s="4" t="s">
        <v>71</v>
      </c>
      <c r="B108" s="4" t="s">
        <v>70</v>
      </c>
      <c r="C108" s="4"/>
      <c r="D108" s="4"/>
      <c r="E108" s="4" t="s">
        <v>67</v>
      </c>
      <c r="F108" s="4">
        <v>215</v>
      </c>
      <c r="G108" s="4">
        <v>220</v>
      </c>
      <c r="H108" s="4">
        <v>235</v>
      </c>
      <c r="I108" s="7" t="s">
        <v>0</v>
      </c>
      <c r="J108" s="7">
        <v>0.88105726872246692</v>
      </c>
      <c r="K108" s="6" t="s">
        <v>0</v>
      </c>
      <c r="L108" s="6" t="s">
        <v>0</v>
      </c>
      <c r="M108" s="4" t="s">
        <v>2</v>
      </c>
      <c r="N108" s="5" t="s">
        <v>0</v>
      </c>
      <c r="O108" s="6" t="s">
        <v>0</v>
      </c>
      <c r="P108" s="5" t="s">
        <v>0</v>
      </c>
      <c r="Q108" s="5" t="s">
        <v>0</v>
      </c>
      <c r="R108" s="4" t="s">
        <v>0</v>
      </c>
    </row>
    <row r="109" spans="1:18" ht="21.75" customHeight="1" x14ac:dyDescent="0.3">
      <c r="A109" s="4" t="s">
        <v>69</v>
      </c>
      <c r="B109" s="4" t="s">
        <v>68</v>
      </c>
      <c r="C109" s="4"/>
      <c r="D109" s="4"/>
      <c r="E109" s="4" t="s">
        <v>67</v>
      </c>
      <c r="F109" s="4">
        <v>337</v>
      </c>
      <c r="G109" s="4">
        <v>220</v>
      </c>
      <c r="H109" s="4">
        <v>235</v>
      </c>
      <c r="I109" s="7" t="s">
        <v>0</v>
      </c>
      <c r="J109" s="7">
        <v>0.88105726872246692</v>
      </c>
      <c r="K109" s="6">
        <v>60</v>
      </c>
      <c r="L109" s="6">
        <v>9</v>
      </c>
      <c r="M109" s="4">
        <v>60.15</v>
      </c>
      <c r="N109" s="5">
        <v>52.995594713656381</v>
      </c>
      <c r="O109" s="6">
        <v>4</v>
      </c>
      <c r="P109" s="5">
        <v>20.044052863436121</v>
      </c>
      <c r="Q109" s="5">
        <v>7.3127753303964695</v>
      </c>
      <c r="R109" s="4">
        <v>925</v>
      </c>
    </row>
    <row r="110" spans="1:18" ht="21.75" customHeight="1" x14ac:dyDescent="0.3">
      <c r="A110" s="4" t="s">
        <v>65</v>
      </c>
      <c r="B110" s="4" t="s">
        <v>64</v>
      </c>
      <c r="C110" s="4"/>
      <c r="D110" s="4"/>
      <c r="E110" s="4" t="s">
        <v>61</v>
      </c>
      <c r="F110" s="4">
        <v>6</v>
      </c>
      <c r="G110" s="4">
        <v>220</v>
      </c>
      <c r="H110" s="4">
        <v>235</v>
      </c>
      <c r="I110" s="7" t="s">
        <v>0</v>
      </c>
      <c r="J110" s="7">
        <v>0.88105726872246692</v>
      </c>
      <c r="K110" s="6" t="s">
        <v>0</v>
      </c>
      <c r="L110" s="6" t="s">
        <v>0</v>
      </c>
      <c r="M110" s="4" t="s">
        <v>2</v>
      </c>
      <c r="N110" s="5" t="s">
        <v>0</v>
      </c>
      <c r="O110" s="6" t="s">
        <v>0</v>
      </c>
      <c r="P110" s="5" t="s">
        <v>0</v>
      </c>
      <c r="Q110" s="5" t="s">
        <v>0</v>
      </c>
      <c r="R110" s="4" t="s">
        <v>0</v>
      </c>
    </row>
    <row r="111" spans="1:18" ht="21.75" customHeight="1" x14ac:dyDescent="0.3">
      <c r="A111" s="4" t="s">
        <v>63</v>
      </c>
      <c r="B111" s="4" t="s">
        <v>62</v>
      </c>
      <c r="C111" s="4"/>
      <c r="D111" s="4"/>
      <c r="E111" s="4" t="s">
        <v>61</v>
      </c>
      <c r="F111" s="4">
        <v>51062</v>
      </c>
      <c r="G111" s="4">
        <v>220</v>
      </c>
      <c r="H111" s="4">
        <v>235</v>
      </c>
      <c r="I111" s="7" t="s">
        <v>0</v>
      </c>
      <c r="J111" s="7">
        <v>0.88105726872246692</v>
      </c>
      <c r="K111" s="6">
        <v>75</v>
      </c>
      <c r="L111" s="6">
        <v>0</v>
      </c>
      <c r="M111" s="4">
        <v>75</v>
      </c>
      <c r="N111" s="5">
        <v>66.079295154185019</v>
      </c>
      <c r="O111" s="6">
        <v>5</v>
      </c>
      <c r="P111" s="5">
        <v>33.127753303964759</v>
      </c>
      <c r="Q111" s="5">
        <v>13.083700440528638</v>
      </c>
      <c r="R111" s="4">
        <v>1376</v>
      </c>
    </row>
    <row r="112" spans="1:18" ht="21.75" customHeight="1" x14ac:dyDescent="0.3">
      <c r="A112" s="4"/>
      <c r="B112" s="4"/>
      <c r="C112" s="4"/>
      <c r="D112" s="4"/>
      <c r="E112" s="4"/>
      <c r="F112" s="4"/>
      <c r="G112" s="4"/>
      <c r="H112" s="4"/>
      <c r="I112" s="7"/>
      <c r="J112" s="7"/>
      <c r="K112" s="4"/>
      <c r="L112" s="4"/>
      <c r="M112" s="4"/>
      <c r="N112" s="4" t="s">
        <v>2</v>
      </c>
      <c r="O112" s="6" t="s">
        <v>0</v>
      </c>
      <c r="P112" s="4" t="s">
        <v>0</v>
      </c>
      <c r="Q112" s="5" t="s">
        <v>0</v>
      </c>
      <c r="R112" s="4" t="s">
        <v>0</v>
      </c>
    </row>
    <row r="113" spans="1:18" ht="21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2"/>
      <c r="Q113" s="2"/>
      <c r="R113" s="2"/>
    </row>
    <row r="114" spans="1:18" ht="21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2"/>
      <c r="Q114" s="2"/>
      <c r="R114" s="2"/>
    </row>
    <row r="115" spans="1:18" ht="21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2"/>
      <c r="Q115" s="2"/>
      <c r="R115" s="2"/>
    </row>
    <row r="116" spans="1:18" ht="21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2"/>
      <c r="Q116" s="2"/>
      <c r="R116" s="2"/>
    </row>
    <row r="117" spans="1:18" ht="21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2"/>
      <c r="Q118" s="2"/>
      <c r="R118" s="2"/>
    </row>
    <row r="119" spans="1:1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2"/>
      <c r="Q119" s="2"/>
      <c r="R119" s="2"/>
    </row>
    <row r="120" spans="1:1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2"/>
      <c r="Q120" s="2"/>
      <c r="R120" s="2"/>
    </row>
    <row r="121" spans="1:1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2"/>
      <c r="Q121" s="2"/>
      <c r="R121" s="2"/>
    </row>
  </sheetData>
  <mergeCells count="45">
    <mergeCell ref="A99:O99"/>
    <mergeCell ref="F100:I100"/>
    <mergeCell ref="A101:O101"/>
    <mergeCell ref="G102:H102"/>
    <mergeCell ref="I102:J102"/>
    <mergeCell ref="K102:L102"/>
    <mergeCell ref="A85:O85"/>
    <mergeCell ref="F86:I86"/>
    <mergeCell ref="A87:O87"/>
    <mergeCell ref="G88:H88"/>
    <mergeCell ref="I88:J88"/>
    <mergeCell ref="K88:L88"/>
    <mergeCell ref="A26:O26"/>
    <mergeCell ref="F27:I27"/>
    <mergeCell ref="A28:O28"/>
    <mergeCell ref="A9:O9"/>
    <mergeCell ref="F10:I10"/>
    <mergeCell ref="A11:O11"/>
    <mergeCell ref="G12:H12"/>
    <mergeCell ref="I12:J12"/>
    <mergeCell ref="K12:L12"/>
    <mergeCell ref="A29:O29"/>
    <mergeCell ref="F30:I30"/>
    <mergeCell ref="A31:O31"/>
    <mergeCell ref="G32:H32"/>
    <mergeCell ref="I32:J32"/>
    <mergeCell ref="K32:L32"/>
    <mergeCell ref="A43:O43"/>
    <mergeCell ref="F44:I44"/>
    <mergeCell ref="A45:O45"/>
    <mergeCell ref="G46:H46"/>
    <mergeCell ref="I46:J46"/>
    <mergeCell ref="K46:L46"/>
    <mergeCell ref="A57:O57"/>
    <mergeCell ref="F58:I58"/>
    <mergeCell ref="A59:O59"/>
    <mergeCell ref="G60:H60"/>
    <mergeCell ref="I60:J60"/>
    <mergeCell ref="K60:L60"/>
    <mergeCell ref="A71:O71"/>
    <mergeCell ref="F72:I72"/>
    <mergeCell ref="A73:O73"/>
    <mergeCell ref="G74:H74"/>
    <mergeCell ref="I74:J74"/>
    <mergeCell ref="K74:L74"/>
  </mergeCells>
  <printOptions horizontalCentered="1" verticalCentered="1"/>
  <pageMargins left="0.2" right="0.2" top="0.25" bottom="0.25" header="0.3" footer="0.05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3"/>
  <sheetViews>
    <sheetView zoomScale="90" zoomScaleNormal="90" workbookViewId="0"/>
  </sheetViews>
  <sheetFormatPr defaultRowHeight="15" x14ac:dyDescent="0.25"/>
  <cols>
    <col min="1" max="1" width="15.5703125" customWidth="1"/>
    <col min="2" max="2" width="19.28515625" customWidth="1"/>
    <col min="3" max="3" width="9.42578125" customWidth="1"/>
    <col min="4" max="4" width="8.28515625" customWidth="1"/>
    <col min="5" max="5" width="18.42578125" customWidth="1"/>
    <col min="6" max="13" width="8.7109375" customWidth="1"/>
    <col min="14" max="14" width="9.5703125" customWidth="1"/>
    <col min="15" max="15" width="8.7109375" style="1" customWidth="1"/>
    <col min="19" max="19" width="2.7109375" customWidth="1"/>
    <col min="25" max="26" width="16" bestFit="1" customWidth="1"/>
    <col min="27" max="27" width="9.42578125" bestFit="1" customWidth="1"/>
    <col min="32" max="32" width="10.42578125" bestFit="1" customWidth="1"/>
  </cols>
  <sheetData>
    <row r="1" spans="1:52" ht="2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3"/>
      <c r="Q1" s="33"/>
      <c r="R1" s="33"/>
    </row>
    <row r="2" spans="1:52" ht="2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3"/>
      <c r="Q2" s="33"/>
      <c r="R2" s="33"/>
    </row>
    <row r="3" spans="1:52" ht="2.1" customHeight="1" x14ac:dyDescent="0.3">
      <c r="A3" s="36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3"/>
      <c r="Q3" s="33"/>
      <c r="R3" s="33"/>
    </row>
    <row r="4" spans="1:52" ht="2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3"/>
      <c r="Q4" s="33"/>
      <c r="R4" s="33"/>
    </row>
    <row r="5" spans="1:52" ht="0.95" customHeight="1" x14ac:dyDescent="0.3">
      <c r="A5" s="4">
        <v>0</v>
      </c>
      <c r="B5" s="4">
        <v>0</v>
      </c>
      <c r="C5" s="4"/>
      <c r="D5" s="4"/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 t="s">
        <v>2</v>
      </c>
      <c r="O5" s="6" t="s">
        <v>0</v>
      </c>
      <c r="P5" s="4" t="s">
        <v>0</v>
      </c>
      <c r="Q5" s="4" t="s">
        <v>0</v>
      </c>
      <c r="R5" s="4" t="s">
        <v>0</v>
      </c>
    </row>
    <row r="6" spans="1:52" ht="0.95" customHeight="1" x14ac:dyDescent="0.3">
      <c r="A6" s="4">
        <v>0</v>
      </c>
      <c r="B6" s="4">
        <v>0</v>
      </c>
      <c r="C6" s="4"/>
      <c r="D6" s="4"/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 t="s">
        <v>2</v>
      </c>
      <c r="O6" s="6" t="s">
        <v>0</v>
      </c>
      <c r="P6" s="4" t="s">
        <v>0</v>
      </c>
      <c r="Q6" s="4" t="s">
        <v>0</v>
      </c>
      <c r="R6" s="4" t="s">
        <v>0</v>
      </c>
    </row>
    <row r="7" spans="1:52" ht="0.95" customHeight="1" x14ac:dyDescent="0.3">
      <c r="A7" s="4">
        <v>0</v>
      </c>
      <c r="B7" s="4">
        <v>0</v>
      </c>
      <c r="C7" s="4"/>
      <c r="D7" s="4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 t="s">
        <v>2</v>
      </c>
      <c r="O7" s="6" t="s">
        <v>0</v>
      </c>
      <c r="P7" s="4" t="s">
        <v>0</v>
      </c>
      <c r="Q7" s="4" t="s">
        <v>0</v>
      </c>
      <c r="R7" s="4" t="s">
        <v>0</v>
      </c>
    </row>
    <row r="8" spans="1:52" ht="24.75" customHeight="1" x14ac:dyDescent="0.5">
      <c r="A8" s="124" t="s">
        <v>60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27"/>
      <c r="Q8" s="26" t="s">
        <v>0</v>
      </c>
      <c r="R8" s="25" t="s">
        <v>0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52" ht="15" customHeight="1" thickBot="1" x14ac:dyDescent="0.35">
      <c r="A9" s="21"/>
      <c r="B9" s="21"/>
      <c r="C9" s="20"/>
      <c r="D9" s="23" t="s">
        <v>42</v>
      </c>
      <c r="E9" s="22">
        <v>43561</v>
      </c>
      <c r="F9" s="113" t="s">
        <v>41</v>
      </c>
      <c r="G9" s="113"/>
      <c r="H9" s="113"/>
      <c r="I9" s="113"/>
      <c r="J9" s="21"/>
      <c r="K9" s="21" t="s">
        <v>40</v>
      </c>
      <c r="L9" s="21"/>
      <c r="M9" s="21"/>
      <c r="N9" s="21"/>
      <c r="O9" s="21"/>
      <c r="P9" s="20"/>
      <c r="Q9" s="20"/>
      <c r="R9" s="2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</row>
    <row r="10" spans="1:52" ht="19.5" customHeight="1" thickTop="1" x14ac:dyDescent="0.25">
      <c r="A10" s="114" t="s">
        <v>39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9" t="s">
        <v>19</v>
      </c>
      <c r="Q10" s="19" t="s">
        <v>19</v>
      </c>
      <c r="R10" s="18" t="s">
        <v>38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</row>
    <row r="11" spans="1:52" ht="18.75" x14ac:dyDescent="0.3">
      <c r="A11" s="17"/>
      <c r="B11" s="17"/>
      <c r="C11" s="16"/>
      <c r="D11" s="16"/>
      <c r="E11" s="16"/>
      <c r="F11" s="16"/>
      <c r="G11" s="115" t="s">
        <v>37</v>
      </c>
      <c r="H11" s="115"/>
      <c r="I11" s="115" t="s">
        <v>36</v>
      </c>
      <c r="J11" s="115"/>
      <c r="K11" s="115" t="s">
        <v>35</v>
      </c>
      <c r="L11" s="115"/>
      <c r="M11" s="55" t="s">
        <v>34</v>
      </c>
      <c r="N11" s="55" t="s">
        <v>33</v>
      </c>
      <c r="O11" s="56"/>
      <c r="P11" s="15" t="s">
        <v>32</v>
      </c>
      <c r="Q11" s="15" t="s">
        <v>32</v>
      </c>
      <c r="R11" s="9" t="s">
        <v>31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</row>
    <row r="12" spans="1:52" ht="19.5" thickBot="1" x14ac:dyDescent="0.35">
      <c r="A12" s="14" t="s">
        <v>30</v>
      </c>
      <c r="B12" s="14" t="s">
        <v>29</v>
      </c>
      <c r="C12" s="55" t="s">
        <v>28</v>
      </c>
      <c r="D12" s="55" t="s">
        <v>27</v>
      </c>
      <c r="E12" s="55" t="s">
        <v>26</v>
      </c>
      <c r="F12" s="55" t="s">
        <v>25</v>
      </c>
      <c r="G12" s="55" t="s">
        <v>24</v>
      </c>
      <c r="H12" s="55" t="s">
        <v>23</v>
      </c>
      <c r="I12" s="55" t="s">
        <v>24</v>
      </c>
      <c r="J12" s="55" t="s">
        <v>23</v>
      </c>
      <c r="K12" s="55" t="s">
        <v>22</v>
      </c>
      <c r="L12" s="55" t="s">
        <v>21</v>
      </c>
      <c r="M12" s="55" t="s">
        <v>20</v>
      </c>
      <c r="N12" s="55" t="s">
        <v>19</v>
      </c>
      <c r="O12" s="56" t="s">
        <v>18</v>
      </c>
      <c r="P12" s="11" t="s">
        <v>17</v>
      </c>
      <c r="Q12" s="10" t="s">
        <v>16</v>
      </c>
      <c r="R12" s="9" t="s">
        <v>15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</row>
    <row r="13" spans="1:52" ht="24.95" customHeight="1" thickTop="1" x14ac:dyDescent="0.3">
      <c r="A13" s="4" t="s">
        <v>59</v>
      </c>
      <c r="B13" s="4" t="s">
        <v>58</v>
      </c>
      <c r="C13" s="4"/>
      <c r="D13" s="4"/>
      <c r="E13" s="4" t="s">
        <v>44</v>
      </c>
      <c r="F13" s="4">
        <v>1256</v>
      </c>
      <c r="G13" s="4">
        <v>243</v>
      </c>
      <c r="H13" s="4">
        <v>258</v>
      </c>
      <c r="I13" s="7" t="s">
        <v>0</v>
      </c>
      <c r="J13" s="7">
        <v>0.86355785837651122</v>
      </c>
      <c r="K13" s="6" t="s">
        <v>2</v>
      </c>
      <c r="L13" s="6" t="s">
        <v>2</v>
      </c>
      <c r="M13" s="4" t="s">
        <v>2</v>
      </c>
      <c r="N13" s="5" t="s">
        <v>0</v>
      </c>
      <c r="O13" s="6" t="s">
        <v>0</v>
      </c>
      <c r="P13" s="5" t="s">
        <v>0</v>
      </c>
      <c r="Q13" s="5" t="s">
        <v>0</v>
      </c>
      <c r="R13" s="4" t="s">
        <v>0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</row>
    <row r="14" spans="1:52" ht="21.95" customHeight="1" x14ac:dyDescent="0.3">
      <c r="A14" s="4" t="s">
        <v>52</v>
      </c>
      <c r="B14" s="4" t="s">
        <v>57</v>
      </c>
      <c r="C14" s="4"/>
      <c r="D14" s="4"/>
      <c r="E14" s="4" t="s">
        <v>56</v>
      </c>
      <c r="F14" s="4">
        <v>13092</v>
      </c>
      <c r="G14" s="4">
        <v>238</v>
      </c>
      <c r="H14" s="4">
        <v>253</v>
      </c>
      <c r="I14" s="7" t="s">
        <v>0</v>
      </c>
      <c r="J14" s="7">
        <v>0.86730268863833482</v>
      </c>
      <c r="K14" s="6" t="s">
        <v>2</v>
      </c>
      <c r="L14" s="6" t="s">
        <v>2</v>
      </c>
      <c r="M14" s="4" t="s">
        <v>2</v>
      </c>
      <c r="N14" s="5" t="s">
        <v>0</v>
      </c>
      <c r="O14" s="6" t="s">
        <v>0</v>
      </c>
      <c r="P14" s="5" t="s">
        <v>0</v>
      </c>
      <c r="Q14" s="5" t="s">
        <v>0</v>
      </c>
      <c r="R14" s="4" t="s">
        <v>0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ht="21.95" customHeight="1" x14ac:dyDescent="0.3">
      <c r="A15" s="4" t="s">
        <v>55</v>
      </c>
      <c r="B15" s="4" t="s">
        <v>54</v>
      </c>
      <c r="C15" s="4"/>
      <c r="D15" s="4"/>
      <c r="E15" s="4" t="s">
        <v>53</v>
      </c>
      <c r="F15" s="4">
        <v>1183</v>
      </c>
      <c r="G15" s="4">
        <v>216</v>
      </c>
      <c r="H15" s="4">
        <v>231</v>
      </c>
      <c r="I15" s="7" t="s">
        <v>0</v>
      </c>
      <c r="J15" s="7">
        <v>0.88417329796640143</v>
      </c>
      <c r="K15" s="6">
        <v>144</v>
      </c>
      <c r="L15" s="6">
        <v>39</v>
      </c>
      <c r="M15" s="4">
        <v>139.65</v>
      </c>
      <c r="N15" s="5">
        <v>123.47480106100797</v>
      </c>
      <c r="O15" s="6">
        <v>4</v>
      </c>
      <c r="P15" s="5">
        <v>26.703422352456485</v>
      </c>
      <c r="Q15" s="5">
        <v>17.823377419938069</v>
      </c>
      <c r="R15" s="4">
        <v>543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</row>
    <row r="16" spans="1:52" ht="21.95" customHeight="1" x14ac:dyDescent="0.3">
      <c r="A16" s="4" t="s">
        <v>52</v>
      </c>
      <c r="B16" s="4" t="s">
        <v>51</v>
      </c>
      <c r="C16" s="4"/>
      <c r="D16" s="4"/>
      <c r="E16" s="4" t="s">
        <v>50</v>
      </c>
      <c r="F16" s="4">
        <v>1309</v>
      </c>
      <c r="G16" s="4">
        <v>243</v>
      </c>
      <c r="H16" s="4">
        <v>258</v>
      </c>
      <c r="I16" s="7" t="s">
        <v>0</v>
      </c>
      <c r="J16" s="7">
        <v>0.86355785837651122</v>
      </c>
      <c r="K16" s="6">
        <v>125</v>
      </c>
      <c r="L16" s="6">
        <v>15</v>
      </c>
      <c r="M16" s="4">
        <v>120.25</v>
      </c>
      <c r="N16" s="5">
        <v>103.84283246977547</v>
      </c>
      <c r="O16" s="6">
        <v>2</v>
      </c>
      <c r="P16" s="5">
        <v>7.0714537612239923</v>
      </c>
      <c r="Q16" s="5">
        <v>7.0714537612239923</v>
      </c>
      <c r="R16" s="4">
        <v>343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</row>
    <row r="17" spans="1:52" ht="21.95" customHeight="1" x14ac:dyDescent="0.3">
      <c r="A17" s="4" t="s">
        <v>49</v>
      </c>
      <c r="B17" s="4" t="s">
        <v>48</v>
      </c>
      <c r="C17" s="4"/>
      <c r="D17" s="4"/>
      <c r="E17" s="4" t="s">
        <v>47</v>
      </c>
      <c r="F17" s="4">
        <v>470</v>
      </c>
      <c r="G17" s="4">
        <v>244</v>
      </c>
      <c r="H17" s="4">
        <v>259</v>
      </c>
      <c r="I17" s="7" t="s">
        <v>0</v>
      </c>
      <c r="J17" s="7">
        <v>0.86281276962899056</v>
      </c>
      <c r="K17" s="6">
        <v>127</v>
      </c>
      <c r="L17" s="6">
        <v>27</v>
      </c>
      <c r="M17" s="4">
        <v>122.45</v>
      </c>
      <c r="N17" s="5">
        <v>105.6514236410699</v>
      </c>
      <c r="O17" s="6">
        <v>3</v>
      </c>
      <c r="P17" s="5">
        <v>8.8800449325184161</v>
      </c>
      <c r="Q17" s="5">
        <v>1.8085911712944238</v>
      </c>
      <c r="R17" s="4">
        <v>365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</row>
    <row r="18" spans="1:52" ht="21.95" customHeight="1" x14ac:dyDescent="0.3">
      <c r="A18" s="4" t="s">
        <v>46</v>
      </c>
      <c r="B18" s="4" t="s">
        <v>45</v>
      </c>
      <c r="C18" s="4"/>
      <c r="D18" s="4"/>
      <c r="E18" s="4" t="s">
        <v>44</v>
      </c>
      <c r="F18" s="4">
        <v>0</v>
      </c>
      <c r="G18" s="4">
        <v>246</v>
      </c>
      <c r="H18" s="4">
        <v>261</v>
      </c>
      <c r="I18" s="7">
        <v>0.87260034904013961</v>
      </c>
      <c r="J18" s="7" t="s">
        <v>0</v>
      </c>
      <c r="K18" s="6">
        <v>115</v>
      </c>
      <c r="L18" s="6">
        <v>54</v>
      </c>
      <c r="M18" s="4">
        <v>110.9</v>
      </c>
      <c r="N18" s="5">
        <v>96.771378708551481</v>
      </c>
      <c r="O18" s="6">
        <v>1</v>
      </c>
      <c r="P18" s="5">
        <v>0</v>
      </c>
      <c r="Q18" s="5" t="s">
        <v>0</v>
      </c>
      <c r="R18" s="4">
        <v>246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</row>
    <row r="19" spans="1:52" ht="21.95" customHeight="1" thickBot="1" x14ac:dyDescent="0.35">
      <c r="A19" s="4"/>
      <c r="B19" s="4"/>
      <c r="C19" s="4"/>
      <c r="D19" s="4"/>
      <c r="E19" s="4"/>
      <c r="F19" s="4"/>
      <c r="G19" s="4"/>
      <c r="H19" s="4"/>
      <c r="I19" s="7"/>
      <c r="J19" s="7"/>
      <c r="K19" s="6"/>
      <c r="L19" s="6"/>
      <c r="M19" s="4"/>
      <c r="N19" s="5" t="s">
        <v>2</v>
      </c>
      <c r="O19" s="4" t="s">
        <v>0</v>
      </c>
      <c r="P19" s="5" t="s">
        <v>0</v>
      </c>
      <c r="Q19" s="5" t="s">
        <v>0</v>
      </c>
      <c r="R19" s="4" t="s">
        <v>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</row>
    <row r="20" spans="1:52" ht="18.75" hidden="1" x14ac:dyDescent="0.3">
      <c r="A20" s="4">
        <v>0</v>
      </c>
      <c r="B20" s="4">
        <v>0</v>
      </c>
      <c r="C20" s="4"/>
      <c r="D20" s="4"/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 t="s">
        <v>2</v>
      </c>
      <c r="O20" s="4" t="s">
        <v>0</v>
      </c>
      <c r="P20" s="4" t="s">
        <v>0</v>
      </c>
      <c r="Q20" s="4" t="s">
        <v>0</v>
      </c>
      <c r="R20" s="4" t="s">
        <v>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</row>
    <row r="21" spans="1:52" ht="18.75" hidden="1" x14ac:dyDescent="0.3">
      <c r="A21" s="4">
        <v>0</v>
      </c>
      <c r="B21" s="4">
        <v>0</v>
      </c>
      <c r="C21" s="4"/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 t="s">
        <v>2</v>
      </c>
      <c r="O21" s="4" t="s">
        <v>0</v>
      </c>
      <c r="P21" s="4" t="s">
        <v>0</v>
      </c>
      <c r="Q21" s="4" t="s">
        <v>0</v>
      </c>
      <c r="R21" s="4" t="s">
        <v>0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18.75" hidden="1" x14ac:dyDescent="0.3">
      <c r="A22" s="4">
        <v>0</v>
      </c>
      <c r="B22" s="4">
        <v>0</v>
      </c>
      <c r="C22" s="4"/>
      <c r="D22" s="4"/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 t="s">
        <v>2</v>
      </c>
      <c r="O22" s="4" t="s">
        <v>0</v>
      </c>
      <c r="P22" s="4" t="s">
        <v>0</v>
      </c>
      <c r="Q22" s="4" t="s">
        <v>0</v>
      </c>
      <c r="R22" s="4" t="s"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18.75" hidden="1" x14ac:dyDescent="0.3">
      <c r="A23" s="4">
        <v>0</v>
      </c>
      <c r="B23" s="4">
        <v>0</v>
      </c>
      <c r="C23" s="4"/>
      <c r="D23" s="4"/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 t="s">
        <v>2</v>
      </c>
      <c r="O23" s="4" t="s">
        <v>0</v>
      </c>
      <c r="P23" s="4" t="s">
        <v>0</v>
      </c>
      <c r="Q23" s="4" t="s">
        <v>0</v>
      </c>
      <c r="R23" s="4" t="s"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18.75" hidden="1" x14ac:dyDescent="0.3">
      <c r="A24" s="4">
        <v>0</v>
      </c>
      <c r="B24" s="4">
        <v>0</v>
      </c>
      <c r="C24" s="4"/>
      <c r="D24" s="4"/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 t="s">
        <v>2</v>
      </c>
      <c r="O24" s="4" t="s">
        <v>0</v>
      </c>
      <c r="P24" s="4" t="s">
        <v>0</v>
      </c>
      <c r="Q24" s="4" t="s">
        <v>0</v>
      </c>
      <c r="R24" s="4" t="s"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32.1" customHeight="1" x14ac:dyDescent="0.5">
      <c r="A25" s="125" t="s">
        <v>60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80"/>
      <c r="Q25" s="81"/>
      <c r="R25" s="82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ht="19.5" customHeight="1" x14ac:dyDescent="0.3">
      <c r="A26" s="72"/>
      <c r="B26" s="73"/>
      <c r="C26" s="74"/>
      <c r="D26" s="75" t="s">
        <v>42</v>
      </c>
      <c r="E26" s="76">
        <v>43568</v>
      </c>
      <c r="F26" s="127" t="s">
        <v>98</v>
      </c>
      <c r="G26" s="127"/>
      <c r="H26" s="127"/>
      <c r="I26" s="127"/>
      <c r="J26" s="73"/>
      <c r="K26" s="73"/>
      <c r="L26" s="73"/>
      <c r="M26" s="73"/>
      <c r="N26" s="73"/>
      <c r="O26" s="73"/>
      <c r="P26" s="74"/>
      <c r="Q26" s="74"/>
      <c r="R26" s="77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ht="15" customHeight="1" thickBot="1" x14ac:dyDescent="0.3">
      <c r="A27" s="128" t="s">
        <v>99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78"/>
      <c r="Q27" s="78"/>
      <c r="R27" s="79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</row>
    <row r="28" spans="1:52" ht="31.5" x14ac:dyDescent="0.5">
      <c r="A28" s="124" t="s">
        <v>60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27"/>
      <c r="Q28" s="26" t="s">
        <v>0</v>
      </c>
      <c r="R28" s="25" t="s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</row>
    <row r="29" spans="1:52" ht="21.75" customHeight="1" thickBot="1" x14ac:dyDescent="0.35">
      <c r="A29" s="21"/>
      <c r="B29" s="21"/>
      <c r="C29" s="20"/>
      <c r="D29" s="23" t="s">
        <v>42</v>
      </c>
      <c r="E29" s="22">
        <v>43582</v>
      </c>
      <c r="F29" s="113" t="s">
        <v>100</v>
      </c>
      <c r="G29" s="113"/>
      <c r="H29" s="113"/>
      <c r="I29" s="113"/>
      <c r="J29" s="21"/>
      <c r="K29" s="21" t="s">
        <v>101</v>
      </c>
      <c r="L29" s="21"/>
      <c r="M29" s="21"/>
      <c r="N29" s="21"/>
      <c r="O29" s="21"/>
      <c r="P29" s="20"/>
      <c r="Q29" s="20"/>
      <c r="R29" s="2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ht="21.75" customHeight="1" thickTop="1" x14ac:dyDescent="0.25">
      <c r="A30" s="114" t="s">
        <v>102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9" t="s">
        <v>19</v>
      </c>
      <c r="Q30" s="19" t="s">
        <v>19</v>
      </c>
      <c r="R30" s="18" t="s">
        <v>38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1:52" ht="21.75" customHeight="1" x14ac:dyDescent="0.3">
      <c r="A31" s="17"/>
      <c r="B31" s="17"/>
      <c r="C31" s="16"/>
      <c r="D31" s="16"/>
      <c r="E31" s="16"/>
      <c r="F31" s="16"/>
      <c r="G31" s="115" t="s">
        <v>37</v>
      </c>
      <c r="H31" s="115"/>
      <c r="I31" s="115" t="s">
        <v>36</v>
      </c>
      <c r="J31" s="115"/>
      <c r="K31" s="115" t="s">
        <v>35</v>
      </c>
      <c r="L31" s="115"/>
      <c r="M31" s="57" t="s">
        <v>34</v>
      </c>
      <c r="N31" s="57" t="s">
        <v>33</v>
      </c>
      <c r="O31" s="58"/>
      <c r="P31" s="15" t="s">
        <v>32</v>
      </c>
      <c r="Q31" s="15" t="s">
        <v>32</v>
      </c>
      <c r="R31" s="9" t="s">
        <v>31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</row>
    <row r="32" spans="1:52" ht="21.75" customHeight="1" thickBot="1" x14ac:dyDescent="0.35">
      <c r="A32" s="14" t="s">
        <v>30</v>
      </c>
      <c r="B32" s="14" t="s">
        <v>29</v>
      </c>
      <c r="C32" s="57" t="s">
        <v>28</v>
      </c>
      <c r="D32" s="57" t="s">
        <v>27</v>
      </c>
      <c r="E32" s="57" t="s">
        <v>26</v>
      </c>
      <c r="F32" s="57" t="s">
        <v>25</v>
      </c>
      <c r="G32" s="57" t="s">
        <v>24</v>
      </c>
      <c r="H32" s="57" t="s">
        <v>23</v>
      </c>
      <c r="I32" s="57" t="s">
        <v>24</v>
      </c>
      <c r="J32" s="57" t="s">
        <v>23</v>
      </c>
      <c r="K32" s="57" t="s">
        <v>22</v>
      </c>
      <c r="L32" s="57" t="s">
        <v>21</v>
      </c>
      <c r="M32" s="57" t="s">
        <v>20</v>
      </c>
      <c r="N32" s="57" t="s">
        <v>19</v>
      </c>
      <c r="O32" s="58" t="s">
        <v>18</v>
      </c>
      <c r="P32" s="11" t="s">
        <v>17</v>
      </c>
      <c r="Q32" s="10" t="s">
        <v>16</v>
      </c>
      <c r="R32" s="9" t="s">
        <v>15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ht="21.75" customHeight="1" thickTop="1" x14ac:dyDescent="0.3">
      <c r="A33" s="4" t="s">
        <v>59</v>
      </c>
      <c r="B33" s="4" t="s">
        <v>58</v>
      </c>
      <c r="C33" s="4"/>
      <c r="D33" s="4"/>
      <c r="E33" s="4" t="s">
        <v>44</v>
      </c>
      <c r="F33" s="4">
        <v>1256</v>
      </c>
      <c r="G33" s="4">
        <v>243</v>
      </c>
      <c r="H33" s="4">
        <v>258</v>
      </c>
      <c r="I33" s="7" t="s">
        <v>0</v>
      </c>
      <c r="J33" s="7">
        <v>0.86355785837651122</v>
      </c>
      <c r="K33" s="6">
        <v>68</v>
      </c>
      <c r="L33" s="6">
        <v>16</v>
      </c>
      <c r="M33" s="4">
        <v>63.266666666666666</v>
      </c>
      <c r="N33" s="5">
        <v>54.634427173287278</v>
      </c>
      <c r="O33" s="6">
        <v>3</v>
      </c>
      <c r="P33" s="5">
        <v>8.0384943704579186</v>
      </c>
      <c r="Q33" s="5">
        <v>2.6246654736030877</v>
      </c>
      <c r="R33" s="4">
        <v>458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ht="21.75" customHeight="1" x14ac:dyDescent="0.3">
      <c r="A34" s="4" t="s">
        <v>52</v>
      </c>
      <c r="B34" s="4" t="s">
        <v>57</v>
      </c>
      <c r="C34" s="4"/>
      <c r="D34" s="4"/>
      <c r="E34" s="4" t="s">
        <v>56</v>
      </c>
      <c r="F34" s="4">
        <v>13092</v>
      </c>
      <c r="G34" s="4">
        <v>238</v>
      </c>
      <c r="H34" s="4">
        <v>253</v>
      </c>
      <c r="I34" s="7" t="s">
        <v>0</v>
      </c>
      <c r="J34" s="7">
        <v>0.86730268863833482</v>
      </c>
      <c r="K34" s="6" t="s">
        <v>2</v>
      </c>
      <c r="L34" s="6" t="s">
        <v>2</v>
      </c>
      <c r="M34" s="4" t="s">
        <v>2</v>
      </c>
      <c r="N34" s="5" t="s">
        <v>0</v>
      </c>
      <c r="O34" s="6" t="s">
        <v>0</v>
      </c>
      <c r="P34" s="5" t="s">
        <v>0</v>
      </c>
      <c r="Q34" s="5" t="s">
        <v>0</v>
      </c>
      <c r="R34" s="4" t="s">
        <v>0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ht="21.75" customHeight="1" x14ac:dyDescent="0.3">
      <c r="A35" s="4" t="s">
        <v>55</v>
      </c>
      <c r="B35" s="4" t="s">
        <v>54</v>
      </c>
      <c r="C35" s="4"/>
      <c r="D35" s="4"/>
      <c r="E35" s="4" t="s">
        <v>53</v>
      </c>
      <c r="F35" s="4">
        <v>1183</v>
      </c>
      <c r="G35" s="4">
        <v>216</v>
      </c>
      <c r="H35" s="4">
        <v>231</v>
      </c>
      <c r="I35" s="7" t="s">
        <v>0</v>
      </c>
      <c r="J35" s="7">
        <v>0.88417329796640143</v>
      </c>
      <c r="K35" s="6">
        <v>57</v>
      </c>
      <c r="L35" s="6">
        <v>42</v>
      </c>
      <c r="M35" s="4">
        <v>52.7</v>
      </c>
      <c r="N35" s="5">
        <v>46.59593280282936</v>
      </c>
      <c r="O35" s="6">
        <v>1</v>
      </c>
      <c r="P35" s="5">
        <v>0</v>
      </c>
      <c r="Q35" s="5" t="s">
        <v>0</v>
      </c>
      <c r="R35" s="4">
        <v>231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ht="21.75" customHeight="1" x14ac:dyDescent="0.3">
      <c r="A36" s="4" t="s">
        <v>52</v>
      </c>
      <c r="B36" s="4" t="s">
        <v>51</v>
      </c>
      <c r="C36" s="4"/>
      <c r="D36" s="4"/>
      <c r="E36" s="4" t="s">
        <v>50</v>
      </c>
      <c r="F36" s="4">
        <v>1309</v>
      </c>
      <c r="G36" s="4">
        <v>243</v>
      </c>
      <c r="H36" s="4">
        <v>258</v>
      </c>
      <c r="I36" s="7" t="s">
        <v>0</v>
      </c>
      <c r="J36" s="7">
        <v>0.86355785837651122</v>
      </c>
      <c r="K36" s="6">
        <v>75</v>
      </c>
      <c r="L36" s="6">
        <v>43</v>
      </c>
      <c r="M36" s="4">
        <v>70.716666666666669</v>
      </c>
      <c r="N36" s="5">
        <v>61.067933218192287</v>
      </c>
      <c r="O36" s="6">
        <v>5</v>
      </c>
      <c r="P36" s="5">
        <v>14.472000415362928</v>
      </c>
      <c r="Q36" s="5">
        <v>3.9209674430988102</v>
      </c>
      <c r="R36" s="4">
        <v>618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</row>
    <row r="37" spans="1:52" ht="21.75" customHeight="1" x14ac:dyDescent="0.3">
      <c r="A37" s="4" t="s">
        <v>49</v>
      </c>
      <c r="B37" s="4" t="s">
        <v>48</v>
      </c>
      <c r="C37" s="4"/>
      <c r="D37" s="4"/>
      <c r="E37" s="4" t="s">
        <v>47</v>
      </c>
      <c r="F37" s="4">
        <v>470</v>
      </c>
      <c r="G37" s="4">
        <v>244</v>
      </c>
      <c r="H37" s="4">
        <v>259</v>
      </c>
      <c r="I37" s="7" t="s">
        <v>0</v>
      </c>
      <c r="J37" s="7">
        <v>0.86281276962899056</v>
      </c>
      <c r="K37" s="6">
        <v>71</v>
      </c>
      <c r="L37" s="6">
        <v>14</v>
      </c>
      <c r="M37" s="4">
        <v>66.233333333333334</v>
      </c>
      <c r="N37" s="5">
        <v>57.146965775093477</v>
      </c>
      <c r="O37" s="6">
        <v>4</v>
      </c>
      <c r="P37" s="5">
        <v>10.551032972264117</v>
      </c>
      <c r="Q37" s="5">
        <v>2.5125386018061988</v>
      </c>
      <c r="R37" s="4">
        <v>521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ht="21.75" customHeight="1" x14ac:dyDescent="0.3">
      <c r="A38" s="4" t="s">
        <v>46</v>
      </c>
      <c r="B38" s="4" t="s">
        <v>45</v>
      </c>
      <c r="C38" s="4"/>
      <c r="D38" s="4"/>
      <c r="E38" s="4" t="s">
        <v>44</v>
      </c>
      <c r="F38" s="4">
        <v>0</v>
      </c>
      <c r="G38" s="4">
        <v>246</v>
      </c>
      <c r="H38" s="4">
        <v>261</v>
      </c>
      <c r="I38" s="7" t="s">
        <v>0</v>
      </c>
      <c r="J38" s="7">
        <v>0.8613264427217916</v>
      </c>
      <c r="K38" s="6">
        <v>65</v>
      </c>
      <c r="L38" s="6">
        <v>23</v>
      </c>
      <c r="M38" s="4">
        <v>60.38333333333334</v>
      </c>
      <c r="N38" s="5">
        <v>52.009761699684191</v>
      </c>
      <c r="O38" s="6">
        <v>2</v>
      </c>
      <c r="P38" s="5">
        <v>5.4138288968548309</v>
      </c>
      <c r="Q38" s="5">
        <v>5.4138288968548309</v>
      </c>
      <c r="R38" s="4">
        <v>396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</row>
    <row r="39" spans="1:52" ht="21.75" customHeight="1" x14ac:dyDescent="0.3">
      <c r="A39" s="4"/>
      <c r="B39" s="4"/>
      <c r="C39" s="4"/>
      <c r="D39" s="4"/>
      <c r="E39" s="4"/>
      <c r="F39" s="4"/>
      <c r="G39" s="4"/>
      <c r="H39" s="4"/>
      <c r="I39" s="7"/>
      <c r="J39" s="7"/>
      <c r="K39" s="6"/>
      <c r="L39" s="6"/>
      <c r="M39" s="4"/>
      <c r="N39" s="5" t="s">
        <v>2</v>
      </c>
      <c r="O39" s="4" t="s">
        <v>0</v>
      </c>
      <c r="P39" s="5" t="s">
        <v>0</v>
      </c>
      <c r="Q39" s="5" t="s">
        <v>0</v>
      </c>
      <c r="R39" s="4" t="s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</row>
    <row r="40" spans="1:52" ht="31.5" x14ac:dyDescent="0.5">
      <c r="A40" s="124" t="s">
        <v>60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27"/>
      <c r="Q40" s="26" t="s">
        <v>0</v>
      </c>
      <c r="R40" s="25" t="s">
        <v>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</row>
    <row r="41" spans="1:52" ht="21.75" customHeight="1" thickBot="1" x14ac:dyDescent="0.35">
      <c r="A41" s="21"/>
      <c r="B41" s="21"/>
      <c r="C41" s="20"/>
      <c r="D41" s="23" t="s">
        <v>42</v>
      </c>
      <c r="E41" s="22">
        <v>43582</v>
      </c>
      <c r="F41" s="113" t="s">
        <v>103</v>
      </c>
      <c r="G41" s="113"/>
      <c r="H41" s="113"/>
      <c r="I41" s="113"/>
      <c r="J41" s="21"/>
      <c r="K41" s="21" t="s">
        <v>101</v>
      </c>
      <c r="L41" s="21"/>
      <c r="M41" s="21"/>
      <c r="N41" s="21"/>
      <c r="O41" s="21"/>
      <c r="P41" s="20"/>
      <c r="Q41" s="20"/>
      <c r="R41" s="20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</row>
    <row r="42" spans="1:52" ht="21.75" customHeight="1" thickTop="1" x14ac:dyDescent="0.25">
      <c r="A42" s="114" t="s">
        <v>104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9" t="s">
        <v>19</v>
      </c>
      <c r="Q42" s="19" t="s">
        <v>19</v>
      </c>
      <c r="R42" s="18" t="s">
        <v>38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  <row r="43" spans="1:52" ht="21.75" customHeight="1" x14ac:dyDescent="0.3">
      <c r="A43" s="17"/>
      <c r="B43" s="17"/>
      <c r="C43" s="16"/>
      <c r="D43" s="16"/>
      <c r="E43" s="16"/>
      <c r="F43" s="16"/>
      <c r="G43" s="115" t="s">
        <v>37</v>
      </c>
      <c r="H43" s="115"/>
      <c r="I43" s="115" t="s">
        <v>36</v>
      </c>
      <c r="J43" s="115"/>
      <c r="K43" s="115" t="s">
        <v>35</v>
      </c>
      <c r="L43" s="115"/>
      <c r="M43" s="57" t="s">
        <v>34</v>
      </c>
      <c r="N43" s="57" t="s">
        <v>33</v>
      </c>
      <c r="O43" s="58"/>
      <c r="P43" s="15" t="s">
        <v>32</v>
      </c>
      <c r="Q43" s="15" t="s">
        <v>32</v>
      </c>
      <c r="R43" s="9" t="s">
        <v>31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ht="21.75" customHeight="1" thickBot="1" x14ac:dyDescent="0.35">
      <c r="A44" s="14" t="s">
        <v>30</v>
      </c>
      <c r="B44" s="14" t="s">
        <v>29</v>
      </c>
      <c r="C44" s="57" t="s">
        <v>28</v>
      </c>
      <c r="D44" s="57" t="s">
        <v>27</v>
      </c>
      <c r="E44" s="57" t="s">
        <v>26</v>
      </c>
      <c r="F44" s="57" t="s">
        <v>25</v>
      </c>
      <c r="G44" s="57" t="s">
        <v>24</v>
      </c>
      <c r="H44" s="57" t="s">
        <v>23</v>
      </c>
      <c r="I44" s="57" t="s">
        <v>24</v>
      </c>
      <c r="J44" s="57" t="s">
        <v>23</v>
      </c>
      <c r="K44" s="57" t="s">
        <v>22</v>
      </c>
      <c r="L44" s="57" t="s">
        <v>21</v>
      </c>
      <c r="M44" s="57" t="s">
        <v>20</v>
      </c>
      <c r="N44" s="57" t="s">
        <v>19</v>
      </c>
      <c r="O44" s="58" t="s">
        <v>18</v>
      </c>
      <c r="P44" s="11" t="s">
        <v>17</v>
      </c>
      <c r="Q44" s="10" t="s">
        <v>16</v>
      </c>
      <c r="R44" s="9" t="s">
        <v>15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ht="21.75" customHeight="1" thickTop="1" x14ac:dyDescent="0.3">
      <c r="A45" s="4" t="s">
        <v>59</v>
      </c>
      <c r="B45" s="4" t="s">
        <v>58</v>
      </c>
      <c r="C45" s="4"/>
      <c r="D45" s="4"/>
      <c r="E45" s="4" t="s">
        <v>44</v>
      </c>
      <c r="F45" s="4">
        <v>1256</v>
      </c>
      <c r="G45" s="4">
        <v>243</v>
      </c>
      <c r="H45" s="4">
        <v>258</v>
      </c>
      <c r="I45" s="7" t="s">
        <v>0</v>
      </c>
      <c r="J45" s="7">
        <v>0.86355785837651122</v>
      </c>
      <c r="K45" s="6">
        <v>97</v>
      </c>
      <c r="L45" s="6">
        <v>6</v>
      </c>
      <c r="M45" s="4">
        <v>92.1</v>
      </c>
      <c r="N45" s="5">
        <v>79.533678756476675</v>
      </c>
      <c r="O45" s="6">
        <v>4</v>
      </c>
      <c r="P45" s="5">
        <v>8.6377164812040519</v>
      </c>
      <c r="Q45" s="5">
        <v>1.1615188485100418</v>
      </c>
      <c r="R45" s="4">
        <v>399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ht="21.75" customHeight="1" x14ac:dyDescent="0.3">
      <c r="A46" s="4" t="s">
        <v>52</v>
      </c>
      <c r="B46" s="4" t="s">
        <v>57</v>
      </c>
      <c r="C46" s="4"/>
      <c r="D46" s="4"/>
      <c r="E46" s="4" t="s">
        <v>56</v>
      </c>
      <c r="F46" s="4">
        <v>13092</v>
      </c>
      <c r="G46" s="4">
        <v>238</v>
      </c>
      <c r="H46" s="4">
        <v>253</v>
      </c>
      <c r="I46" s="7" t="s">
        <v>0</v>
      </c>
      <c r="J46" s="7">
        <v>0.86730268863833482</v>
      </c>
      <c r="K46" s="6" t="s">
        <v>2</v>
      </c>
      <c r="L46" s="6" t="s">
        <v>2</v>
      </c>
      <c r="M46" s="4" t="s">
        <v>2</v>
      </c>
      <c r="N46" s="5" t="s">
        <v>0</v>
      </c>
      <c r="O46" s="6" t="s">
        <v>0</v>
      </c>
      <c r="P46" s="5" t="s">
        <v>0</v>
      </c>
      <c r="Q46" s="5" t="s">
        <v>0</v>
      </c>
      <c r="R46" s="4" t="s">
        <v>0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ht="21.75" customHeight="1" x14ac:dyDescent="0.3">
      <c r="A47" s="4" t="s">
        <v>55</v>
      </c>
      <c r="B47" s="4" t="s">
        <v>54</v>
      </c>
      <c r="C47" s="4"/>
      <c r="D47" s="4"/>
      <c r="E47" s="4" t="s">
        <v>53</v>
      </c>
      <c r="F47" s="4">
        <v>1183</v>
      </c>
      <c r="G47" s="4">
        <v>216</v>
      </c>
      <c r="H47" s="4">
        <v>231</v>
      </c>
      <c r="I47" s="7" t="s">
        <v>0</v>
      </c>
      <c r="J47" s="7">
        <v>0.88417329796640143</v>
      </c>
      <c r="K47" s="6">
        <v>85</v>
      </c>
      <c r="L47" s="6">
        <v>11</v>
      </c>
      <c r="M47" s="4">
        <v>80.183333333333337</v>
      </c>
      <c r="N47" s="5">
        <v>70.895962275272623</v>
      </c>
      <c r="O47" s="6">
        <v>1</v>
      </c>
      <c r="P47" s="5">
        <v>0</v>
      </c>
      <c r="Q47" s="5" t="s">
        <v>0</v>
      </c>
      <c r="R47" s="4">
        <v>231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ht="21.75" customHeight="1" x14ac:dyDescent="0.3">
      <c r="A48" s="4" t="s">
        <v>52</v>
      </c>
      <c r="B48" s="4" t="s">
        <v>51</v>
      </c>
      <c r="C48" s="4"/>
      <c r="D48" s="4"/>
      <c r="E48" s="4" t="s">
        <v>50</v>
      </c>
      <c r="F48" s="4">
        <v>1309</v>
      </c>
      <c r="G48" s="4">
        <v>243</v>
      </c>
      <c r="H48" s="4">
        <v>258</v>
      </c>
      <c r="I48" s="7" t="s">
        <v>0</v>
      </c>
      <c r="J48" s="7">
        <v>0.86355785837651122</v>
      </c>
      <c r="K48" s="6">
        <v>97</v>
      </c>
      <c r="L48" s="6">
        <v>41</v>
      </c>
      <c r="M48" s="4">
        <v>92.683333333333337</v>
      </c>
      <c r="N48" s="5">
        <v>80.037420840529649</v>
      </c>
      <c r="O48" s="6">
        <v>5</v>
      </c>
      <c r="P48" s="5">
        <v>9.1414585652570253</v>
      </c>
      <c r="Q48" s="5">
        <v>0.50374208405297338</v>
      </c>
      <c r="R48" s="4">
        <v>407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21.75" customHeight="1" x14ac:dyDescent="0.3">
      <c r="A49" s="4" t="s">
        <v>49</v>
      </c>
      <c r="B49" s="4" t="s">
        <v>48</v>
      </c>
      <c r="C49" s="4"/>
      <c r="D49" s="4"/>
      <c r="E49" s="4" t="s">
        <v>47</v>
      </c>
      <c r="F49" s="4">
        <v>470</v>
      </c>
      <c r="G49" s="4">
        <v>244</v>
      </c>
      <c r="H49" s="4">
        <v>259</v>
      </c>
      <c r="I49" s="7" t="s">
        <v>0</v>
      </c>
      <c r="J49" s="7">
        <v>0.86281276962899056</v>
      </c>
      <c r="K49" s="6">
        <v>95</v>
      </c>
      <c r="L49" s="6">
        <v>50</v>
      </c>
      <c r="M49" s="4">
        <v>90.833333333333329</v>
      </c>
      <c r="N49" s="5">
        <v>78.372159907966633</v>
      </c>
      <c r="O49" s="6">
        <v>3</v>
      </c>
      <c r="P49" s="5">
        <v>7.4761976326940101</v>
      </c>
      <c r="Q49" s="5">
        <v>6.4944682628331236</v>
      </c>
      <c r="R49" s="4">
        <v>381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ht="21.75" customHeight="1" x14ac:dyDescent="0.3">
      <c r="A50" s="4" t="s">
        <v>46</v>
      </c>
      <c r="B50" s="4" t="s">
        <v>45</v>
      </c>
      <c r="C50" s="4"/>
      <c r="D50" s="4"/>
      <c r="E50" s="4" t="s">
        <v>44</v>
      </c>
      <c r="F50" s="4">
        <v>0</v>
      </c>
      <c r="G50" s="4">
        <v>246</v>
      </c>
      <c r="H50" s="4">
        <v>261</v>
      </c>
      <c r="I50" s="7" t="s">
        <v>0</v>
      </c>
      <c r="J50" s="7">
        <v>0.8613264427217916</v>
      </c>
      <c r="K50" s="6">
        <v>88</v>
      </c>
      <c r="L50" s="6">
        <v>27</v>
      </c>
      <c r="M50" s="4">
        <v>83.45</v>
      </c>
      <c r="N50" s="5">
        <v>71.87769164513351</v>
      </c>
      <c r="O50" s="6">
        <v>2</v>
      </c>
      <c r="P50" s="5">
        <v>0.98172936986088644</v>
      </c>
      <c r="Q50" s="5">
        <v>0.98172936986088644</v>
      </c>
      <c r="R50" s="4">
        <v>277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ht="21.75" customHeight="1" x14ac:dyDescent="0.3">
      <c r="A51" s="4"/>
      <c r="B51" s="4"/>
      <c r="C51" s="4"/>
      <c r="D51" s="4"/>
      <c r="E51" s="4"/>
      <c r="F51" s="4"/>
      <c r="G51" s="4"/>
      <c r="H51" s="4"/>
      <c r="I51" s="7"/>
      <c r="J51" s="7"/>
      <c r="K51" s="6"/>
      <c r="L51" s="6"/>
      <c r="M51" s="4"/>
      <c r="N51" s="5" t="s">
        <v>2</v>
      </c>
      <c r="O51" s="4" t="s">
        <v>0</v>
      </c>
      <c r="P51" s="5" t="s">
        <v>0</v>
      </c>
      <c r="Q51" s="5" t="s">
        <v>0</v>
      </c>
      <c r="R51" s="4" t="s">
        <v>0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ht="31.5" x14ac:dyDescent="0.5">
      <c r="A52" s="124" t="s">
        <v>60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27"/>
      <c r="Q52" s="26"/>
      <c r="R52" s="2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ht="21.75" customHeight="1" thickBot="1" x14ac:dyDescent="0.35">
      <c r="A53" s="21"/>
      <c r="B53" s="21"/>
      <c r="C53" s="20"/>
      <c r="D53" s="23"/>
      <c r="E53" s="22">
        <v>43596</v>
      </c>
      <c r="F53" s="113" t="s">
        <v>125</v>
      </c>
      <c r="G53" s="113"/>
      <c r="H53" s="113"/>
      <c r="I53" s="113"/>
      <c r="J53" s="21"/>
      <c r="K53" s="21" t="s">
        <v>126</v>
      </c>
      <c r="L53" s="21"/>
      <c r="M53" s="21"/>
      <c r="N53" s="21"/>
      <c r="O53" s="21"/>
      <c r="P53" s="20"/>
      <c r="Q53" s="20"/>
      <c r="R53" s="2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ht="21.75" customHeight="1" thickTop="1" x14ac:dyDescent="0.25">
      <c r="A54" s="114" t="s">
        <v>127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9" t="s">
        <v>19</v>
      </c>
      <c r="Q54" s="19" t="s">
        <v>19</v>
      </c>
      <c r="R54" s="18" t="s">
        <v>38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ht="21.75" customHeight="1" x14ac:dyDescent="0.3">
      <c r="A55" s="17"/>
      <c r="B55" s="17"/>
      <c r="C55" s="16"/>
      <c r="D55" s="16"/>
      <c r="E55" s="16"/>
      <c r="F55" s="16"/>
      <c r="G55" s="115" t="s">
        <v>37</v>
      </c>
      <c r="H55" s="115"/>
      <c r="I55" s="115" t="s">
        <v>36</v>
      </c>
      <c r="J55" s="115"/>
      <c r="K55" s="115" t="s">
        <v>35</v>
      </c>
      <c r="L55" s="115"/>
      <c r="M55" s="92" t="s">
        <v>34</v>
      </c>
      <c r="N55" s="92" t="s">
        <v>33</v>
      </c>
      <c r="O55" s="94"/>
      <c r="P55" s="15" t="s">
        <v>32</v>
      </c>
      <c r="Q55" s="15" t="s">
        <v>32</v>
      </c>
      <c r="R55" s="9" t="s">
        <v>31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ht="21.75" customHeight="1" thickBot="1" x14ac:dyDescent="0.35">
      <c r="A56" s="14" t="s">
        <v>30</v>
      </c>
      <c r="B56" s="14" t="s">
        <v>29</v>
      </c>
      <c r="C56" s="92" t="s">
        <v>28</v>
      </c>
      <c r="D56" s="92" t="s">
        <v>128</v>
      </c>
      <c r="E56" s="92" t="s">
        <v>26</v>
      </c>
      <c r="F56" s="92" t="s">
        <v>25</v>
      </c>
      <c r="G56" s="92" t="s">
        <v>24</v>
      </c>
      <c r="H56" s="92" t="s">
        <v>23</v>
      </c>
      <c r="I56" s="92" t="s">
        <v>24</v>
      </c>
      <c r="J56" s="92" t="s">
        <v>23</v>
      </c>
      <c r="K56" s="92" t="s">
        <v>22</v>
      </c>
      <c r="L56" s="92" t="s">
        <v>21</v>
      </c>
      <c r="M56" s="92" t="s">
        <v>20</v>
      </c>
      <c r="N56" s="92" t="s">
        <v>19</v>
      </c>
      <c r="O56" s="94" t="s">
        <v>18</v>
      </c>
      <c r="P56" s="11" t="s">
        <v>17</v>
      </c>
      <c r="Q56" s="10" t="s">
        <v>16</v>
      </c>
      <c r="R56" s="9" t="s">
        <v>15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ht="21.75" customHeight="1" thickTop="1" x14ac:dyDescent="0.3">
      <c r="A57" s="4" t="s">
        <v>59</v>
      </c>
      <c r="B57" s="4" t="s">
        <v>58</v>
      </c>
      <c r="C57" s="4"/>
      <c r="D57" s="4"/>
      <c r="E57" s="4" t="s">
        <v>44</v>
      </c>
      <c r="F57" s="4">
        <v>1256</v>
      </c>
      <c r="G57" s="4">
        <v>243</v>
      </c>
      <c r="H57" s="4">
        <v>258</v>
      </c>
      <c r="I57" s="7" t="s">
        <v>0</v>
      </c>
      <c r="J57" s="7">
        <v>0.86355785837651122</v>
      </c>
      <c r="K57" s="6" t="s">
        <v>2</v>
      </c>
      <c r="L57" s="6" t="s">
        <v>2</v>
      </c>
      <c r="M57" s="4" t="s">
        <v>2</v>
      </c>
      <c r="N57" s="5" t="s">
        <v>0</v>
      </c>
      <c r="O57" s="6" t="s">
        <v>0</v>
      </c>
      <c r="P57" s="5" t="s">
        <v>0</v>
      </c>
      <c r="Q57" s="5" t="s">
        <v>0</v>
      </c>
      <c r="R57" s="4" t="s">
        <v>0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ht="21.75" customHeight="1" x14ac:dyDescent="0.3">
      <c r="A58" s="4" t="s">
        <v>52</v>
      </c>
      <c r="B58" s="4" t="s">
        <v>57</v>
      </c>
      <c r="C58" s="4"/>
      <c r="D58" s="4"/>
      <c r="E58" s="4" t="s">
        <v>56</v>
      </c>
      <c r="F58" s="4">
        <v>13092</v>
      </c>
      <c r="G58" s="4">
        <v>238</v>
      </c>
      <c r="H58" s="4">
        <v>253</v>
      </c>
      <c r="I58" s="7" t="s">
        <v>0</v>
      </c>
      <c r="J58" s="7">
        <v>0.86730268863833482</v>
      </c>
      <c r="K58" s="6" t="s">
        <v>2</v>
      </c>
      <c r="L58" s="6" t="s">
        <v>2</v>
      </c>
      <c r="M58" s="4" t="s">
        <v>2</v>
      </c>
      <c r="N58" s="5" t="s">
        <v>0</v>
      </c>
      <c r="O58" s="6" t="s">
        <v>0</v>
      </c>
      <c r="P58" s="5" t="s">
        <v>0</v>
      </c>
      <c r="Q58" s="5" t="s">
        <v>0</v>
      </c>
      <c r="R58" s="4" t="s">
        <v>0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ht="21.75" customHeight="1" x14ac:dyDescent="0.3">
      <c r="A59" s="4" t="s">
        <v>55</v>
      </c>
      <c r="B59" s="4" t="s">
        <v>54</v>
      </c>
      <c r="C59" s="4"/>
      <c r="D59" s="4"/>
      <c r="E59" s="4" t="s">
        <v>53</v>
      </c>
      <c r="F59" s="4">
        <v>1183</v>
      </c>
      <c r="G59" s="4">
        <v>216</v>
      </c>
      <c r="H59" s="4">
        <v>231</v>
      </c>
      <c r="I59" s="7" t="s">
        <v>0</v>
      </c>
      <c r="J59" s="7">
        <v>0.88417329796640143</v>
      </c>
      <c r="K59" s="6" t="s">
        <v>2</v>
      </c>
      <c r="L59" s="6" t="s">
        <v>2</v>
      </c>
      <c r="M59" s="4" t="s">
        <v>2</v>
      </c>
      <c r="N59" s="5" t="s">
        <v>0</v>
      </c>
      <c r="O59" s="6" t="s">
        <v>66</v>
      </c>
      <c r="P59" s="5" t="s">
        <v>0</v>
      </c>
      <c r="Q59" s="5" t="s">
        <v>0</v>
      </c>
      <c r="R59" s="4" t="s">
        <v>0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ht="21.75" customHeight="1" x14ac:dyDescent="0.3">
      <c r="A60" s="4" t="s">
        <v>52</v>
      </c>
      <c r="B60" s="4" t="s">
        <v>51</v>
      </c>
      <c r="C60" s="4"/>
      <c r="D60" s="4"/>
      <c r="E60" s="4" t="s">
        <v>50</v>
      </c>
      <c r="F60" s="4">
        <v>1309</v>
      </c>
      <c r="G60" s="4">
        <v>243</v>
      </c>
      <c r="H60" s="4">
        <v>258</v>
      </c>
      <c r="I60" s="7" t="s">
        <v>0</v>
      </c>
      <c r="J60" s="7">
        <v>0.86355785837651122</v>
      </c>
      <c r="K60" s="6" t="s">
        <v>2</v>
      </c>
      <c r="L60" s="6" t="s">
        <v>2</v>
      </c>
      <c r="M60" s="4" t="s">
        <v>2</v>
      </c>
      <c r="N60" s="5" t="s">
        <v>0</v>
      </c>
      <c r="O60" s="6" t="s">
        <v>0</v>
      </c>
      <c r="P60" s="5" t="s">
        <v>0</v>
      </c>
      <c r="Q60" s="5" t="s">
        <v>0</v>
      </c>
      <c r="R60" s="4" t="s">
        <v>0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ht="21.75" customHeight="1" x14ac:dyDescent="0.3">
      <c r="A61" s="4" t="s">
        <v>49</v>
      </c>
      <c r="B61" s="4" t="s">
        <v>48</v>
      </c>
      <c r="C61" s="4"/>
      <c r="D61" s="4"/>
      <c r="E61" s="4" t="s">
        <v>47</v>
      </c>
      <c r="F61" s="4">
        <v>470</v>
      </c>
      <c r="G61" s="4">
        <v>244</v>
      </c>
      <c r="H61" s="4">
        <v>259</v>
      </c>
      <c r="I61" s="7" t="s">
        <v>0</v>
      </c>
      <c r="J61" s="7">
        <v>0.86281276962899056</v>
      </c>
      <c r="K61" s="6">
        <v>19</v>
      </c>
      <c r="L61" s="6">
        <v>30</v>
      </c>
      <c r="M61" s="4">
        <v>14.5</v>
      </c>
      <c r="N61" s="5">
        <v>12.510785159620363</v>
      </c>
      <c r="O61" s="6">
        <v>1</v>
      </c>
      <c r="P61" s="5">
        <v>0</v>
      </c>
      <c r="Q61" s="5"/>
      <c r="R61" s="4">
        <v>259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ht="21.75" customHeight="1" x14ac:dyDescent="0.3">
      <c r="A62" s="4" t="s">
        <v>46</v>
      </c>
      <c r="B62" s="4" t="s">
        <v>45</v>
      </c>
      <c r="C62" s="4"/>
      <c r="D62" s="4"/>
      <c r="E62" s="4" t="s">
        <v>44</v>
      </c>
      <c r="F62" s="4"/>
      <c r="G62" s="4">
        <v>246</v>
      </c>
      <c r="H62" s="4">
        <v>261</v>
      </c>
      <c r="I62" s="7">
        <v>0.87260034904013961</v>
      </c>
      <c r="J62" s="7" t="s">
        <v>0</v>
      </c>
      <c r="K62" s="6">
        <v>20</v>
      </c>
      <c r="L62" s="6">
        <v>25</v>
      </c>
      <c r="M62" s="4">
        <v>15.416666666666668</v>
      </c>
      <c r="N62" s="5">
        <v>13.452588714368821</v>
      </c>
      <c r="O62" s="6">
        <v>2</v>
      </c>
      <c r="P62" s="5">
        <v>0.94180355474845712</v>
      </c>
      <c r="Q62" s="5">
        <v>0.94180355474845712</v>
      </c>
      <c r="R62" s="4">
        <v>332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21.75" customHeight="1" x14ac:dyDescent="0.3">
      <c r="A63" s="4"/>
      <c r="B63" s="4"/>
      <c r="C63" s="4"/>
      <c r="D63" s="4"/>
      <c r="E63" s="4"/>
      <c r="F63" s="4"/>
      <c r="G63" s="4"/>
      <c r="H63" s="4"/>
      <c r="I63" s="7"/>
      <c r="J63" s="7"/>
      <c r="K63" s="6"/>
      <c r="L63" s="6"/>
      <c r="M63" s="4"/>
      <c r="N63" s="5" t="s">
        <v>2</v>
      </c>
      <c r="O63" s="4" t="s">
        <v>0</v>
      </c>
      <c r="P63" s="5" t="s">
        <v>0</v>
      </c>
      <c r="Q63" s="5" t="s">
        <v>0</v>
      </c>
      <c r="R63" s="4" t="s">
        <v>0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31.5" x14ac:dyDescent="0.5">
      <c r="A64" s="124" t="s">
        <v>60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27"/>
      <c r="Q64" s="26"/>
      <c r="R64" s="25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21.75" customHeight="1" thickBot="1" x14ac:dyDescent="0.35">
      <c r="A65" s="21"/>
      <c r="B65" s="21"/>
      <c r="C65" s="20"/>
      <c r="D65" s="23"/>
      <c r="E65" s="22">
        <v>43596</v>
      </c>
      <c r="F65" s="113" t="s">
        <v>130</v>
      </c>
      <c r="G65" s="113"/>
      <c r="H65" s="113"/>
      <c r="I65" s="113"/>
      <c r="J65" s="21"/>
      <c r="K65" s="21" t="s">
        <v>126</v>
      </c>
      <c r="L65" s="21"/>
      <c r="M65" s="21"/>
      <c r="N65" s="21"/>
      <c r="O65" s="21"/>
      <c r="P65" s="20"/>
      <c r="Q65" s="20"/>
      <c r="R65" s="2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21.75" customHeight="1" thickTop="1" x14ac:dyDescent="0.25">
      <c r="A66" s="114" t="s">
        <v>127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9" t="s">
        <v>19</v>
      </c>
      <c r="Q66" s="19" t="s">
        <v>19</v>
      </c>
      <c r="R66" s="18" t="s">
        <v>38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21.75" customHeight="1" x14ac:dyDescent="0.3">
      <c r="A67" s="17"/>
      <c r="B67" s="17"/>
      <c r="C67" s="16"/>
      <c r="D67" s="16"/>
      <c r="E67" s="16"/>
      <c r="F67" s="16"/>
      <c r="G67" s="115" t="s">
        <v>37</v>
      </c>
      <c r="H67" s="115"/>
      <c r="I67" s="115" t="s">
        <v>36</v>
      </c>
      <c r="J67" s="115"/>
      <c r="K67" s="115" t="s">
        <v>35</v>
      </c>
      <c r="L67" s="115"/>
      <c r="M67" s="92" t="s">
        <v>34</v>
      </c>
      <c r="N67" s="92" t="s">
        <v>33</v>
      </c>
      <c r="O67" s="94"/>
      <c r="P67" s="15" t="s">
        <v>32</v>
      </c>
      <c r="Q67" s="15" t="s">
        <v>32</v>
      </c>
      <c r="R67" s="9" t="s">
        <v>31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ht="21.75" customHeight="1" thickBot="1" x14ac:dyDescent="0.35">
      <c r="A68" s="14" t="s">
        <v>30</v>
      </c>
      <c r="B68" s="14" t="s">
        <v>29</v>
      </c>
      <c r="C68" s="92" t="s">
        <v>28</v>
      </c>
      <c r="D68" s="92" t="s">
        <v>128</v>
      </c>
      <c r="E68" s="92" t="s">
        <v>26</v>
      </c>
      <c r="F68" s="92" t="s">
        <v>25</v>
      </c>
      <c r="G68" s="92" t="s">
        <v>24</v>
      </c>
      <c r="H68" s="92" t="s">
        <v>23</v>
      </c>
      <c r="I68" s="92" t="s">
        <v>24</v>
      </c>
      <c r="J68" s="92" t="s">
        <v>23</v>
      </c>
      <c r="K68" s="92" t="s">
        <v>22</v>
      </c>
      <c r="L68" s="92" t="s">
        <v>21</v>
      </c>
      <c r="M68" s="92" t="s">
        <v>20</v>
      </c>
      <c r="N68" s="92" t="s">
        <v>19</v>
      </c>
      <c r="O68" s="94" t="s">
        <v>18</v>
      </c>
      <c r="P68" s="11" t="s">
        <v>17</v>
      </c>
      <c r="Q68" s="10" t="s">
        <v>16</v>
      </c>
      <c r="R68" s="9" t="s">
        <v>15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ht="21.75" customHeight="1" thickTop="1" x14ac:dyDescent="0.3">
      <c r="A69" s="4" t="s">
        <v>59</v>
      </c>
      <c r="B69" s="4" t="s">
        <v>58</v>
      </c>
      <c r="C69" s="4"/>
      <c r="D69" s="4"/>
      <c r="E69" s="4" t="s">
        <v>44</v>
      </c>
      <c r="F69" s="4">
        <v>1256</v>
      </c>
      <c r="G69" s="4">
        <v>243</v>
      </c>
      <c r="H69" s="4">
        <v>258</v>
      </c>
      <c r="I69" s="7" t="s">
        <v>0</v>
      </c>
      <c r="J69" s="7">
        <v>0.86355785837651122</v>
      </c>
      <c r="K69" s="6" t="s">
        <v>2</v>
      </c>
      <c r="L69" s="6" t="s">
        <v>2</v>
      </c>
      <c r="M69" s="4" t="s">
        <v>2</v>
      </c>
      <c r="N69" s="5" t="s">
        <v>0</v>
      </c>
      <c r="O69" s="6" t="s">
        <v>0</v>
      </c>
      <c r="P69" s="5" t="s">
        <v>0</v>
      </c>
      <c r="Q69" s="5" t="s">
        <v>0</v>
      </c>
      <c r="R69" s="4" t="s">
        <v>0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ht="21.75" customHeight="1" x14ac:dyDescent="0.3">
      <c r="A70" s="4" t="s">
        <v>52</v>
      </c>
      <c r="B70" s="4" t="s">
        <v>57</v>
      </c>
      <c r="C70" s="4"/>
      <c r="D70" s="4"/>
      <c r="E70" s="4" t="s">
        <v>56</v>
      </c>
      <c r="F70" s="4">
        <v>13092</v>
      </c>
      <c r="G70" s="4">
        <v>238</v>
      </c>
      <c r="H70" s="4">
        <v>253</v>
      </c>
      <c r="I70" s="7" t="s">
        <v>0</v>
      </c>
      <c r="J70" s="7">
        <v>0.86730268863833482</v>
      </c>
      <c r="K70" s="6" t="s">
        <v>2</v>
      </c>
      <c r="L70" s="6" t="s">
        <v>2</v>
      </c>
      <c r="M70" s="4" t="s">
        <v>2</v>
      </c>
      <c r="N70" s="5" t="s">
        <v>0</v>
      </c>
      <c r="O70" s="6" t="s">
        <v>0</v>
      </c>
      <c r="P70" s="5" t="s">
        <v>0</v>
      </c>
      <c r="Q70" s="5" t="s">
        <v>0</v>
      </c>
      <c r="R70" s="4" t="s">
        <v>0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ht="21.75" customHeight="1" x14ac:dyDescent="0.3">
      <c r="A71" s="4" t="s">
        <v>55</v>
      </c>
      <c r="B71" s="4" t="s">
        <v>54</v>
      </c>
      <c r="C71" s="4"/>
      <c r="D71" s="4"/>
      <c r="E71" s="4" t="s">
        <v>53</v>
      </c>
      <c r="F71" s="4">
        <v>1183</v>
      </c>
      <c r="G71" s="4">
        <v>216</v>
      </c>
      <c r="H71" s="4">
        <v>231</v>
      </c>
      <c r="I71" s="7" t="s">
        <v>0</v>
      </c>
      <c r="J71" s="7">
        <v>0.88417329796640143</v>
      </c>
      <c r="K71" s="6" t="s">
        <v>2</v>
      </c>
      <c r="L71" s="6" t="s">
        <v>2</v>
      </c>
      <c r="M71" s="4" t="s">
        <v>2</v>
      </c>
      <c r="N71" s="5" t="s">
        <v>0</v>
      </c>
      <c r="O71" s="6" t="s">
        <v>66</v>
      </c>
      <c r="P71" s="5" t="s">
        <v>0</v>
      </c>
      <c r="Q71" s="5" t="s">
        <v>0</v>
      </c>
      <c r="R71" s="4" t="s">
        <v>0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ht="21.75" customHeight="1" x14ac:dyDescent="0.3">
      <c r="A72" s="4" t="s">
        <v>52</v>
      </c>
      <c r="B72" s="4" t="s">
        <v>51</v>
      </c>
      <c r="C72" s="4"/>
      <c r="D72" s="4"/>
      <c r="E72" s="4" t="s">
        <v>50</v>
      </c>
      <c r="F72" s="4">
        <v>1309</v>
      </c>
      <c r="G72" s="4">
        <v>243</v>
      </c>
      <c r="H72" s="4">
        <v>258</v>
      </c>
      <c r="I72" s="7" t="s">
        <v>0</v>
      </c>
      <c r="J72" s="7">
        <v>0.86355785837651122</v>
      </c>
      <c r="K72" s="6" t="s">
        <v>2</v>
      </c>
      <c r="L72" s="6" t="s">
        <v>2</v>
      </c>
      <c r="M72" s="4" t="s">
        <v>2</v>
      </c>
      <c r="N72" s="5" t="s">
        <v>0</v>
      </c>
      <c r="O72" s="6" t="s">
        <v>0</v>
      </c>
      <c r="P72" s="5" t="s">
        <v>0</v>
      </c>
      <c r="Q72" s="5" t="s">
        <v>0</v>
      </c>
      <c r="R72" s="4" t="s">
        <v>0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ht="21.75" customHeight="1" x14ac:dyDescent="0.3">
      <c r="A73" s="4" t="s">
        <v>49</v>
      </c>
      <c r="B73" s="4" t="s">
        <v>48</v>
      </c>
      <c r="C73" s="4"/>
      <c r="D73" s="4"/>
      <c r="E73" s="4" t="s">
        <v>47</v>
      </c>
      <c r="F73" s="4">
        <v>470</v>
      </c>
      <c r="G73" s="4">
        <v>244</v>
      </c>
      <c r="H73" s="4">
        <v>259</v>
      </c>
      <c r="I73" s="7" t="s">
        <v>0</v>
      </c>
      <c r="J73" s="7">
        <v>0.86281276962899056</v>
      </c>
      <c r="K73" s="6">
        <v>34</v>
      </c>
      <c r="L73" s="6">
        <v>44</v>
      </c>
      <c r="M73" s="4">
        <v>29.733333333333334</v>
      </c>
      <c r="N73" s="5">
        <v>25.654299683635319</v>
      </c>
      <c r="O73" s="6">
        <v>1</v>
      </c>
      <c r="P73" s="5">
        <v>0</v>
      </c>
      <c r="Q73" s="5"/>
      <c r="R73" s="4">
        <v>259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ht="21.75" customHeight="1" x14ac:dyDescent="0.3">
      <c r="A74" s="4" t="s">
        <v>46</v>
      </c>
      <c r="B74" s="4" t="s">
        <v>45</v>
      </c>
      <c r="C74" s="4"/>
      <c r="D74" s="4"/>
      <c r="E74" s="4" t="s">
        <v>44</v>
      </c>
      <c r="F74" s="4"/>
      <c r="G74" s="4">
        <v>246</v>
      </c>
      <c r="H74" s="4">
        <v>261</v>
      </c>
      <c r="I74" s="7">
        <v>0.87260034904013961</v>
      </c>
      <c r="J74" s="7" t="s">
        <v>0</v>
      </c>
      <c r="K74" s="6">
        <v>40</v>
      </c>
      <c r="L74" s="6">
        <v>31</v>
      </c>
      <c r="M74" s="4">
        <v>35.516666666666666</v>
      </c>
      <c r="N74" s="5">
        <v>30.991855730075624</v>
      </c>
      <c r="O74" s="6">
        <v>2</v>
      </c>
      <c r="P74" s="5">
        <v>5.3375560464403051</v>
      </c>
      <c r="Q74" s="5">
        <v>5.3375560464403051</v>
      </c>
      <c r="R74" s="4">
        <v>484</v>
      </c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ht="21.75" customHeight="1" x14ac:dyDescent="0.3">
      <c r="A75" s="4"/>
      <c r="B75" s="4"/>
      <c r="C75" s="4"/>
      <c r="D75" s="4"/>
      <c r="E75" s="4"/>
      <c r="F75" s="4"/>
      <c r="G75" s="4"/>
      <c r="H75" s="4"/>
      <c r="I75" s="7"/>
      <c r="J75" s="7"/>
      <c r="K75" s="6"/>
      <c r="L75" s="6"/>
      <c r="M75" s="4"/>
      <c r="N75" s="5" t="s">
        <v>2</v>
      </c>
      <c r="O75" s="4" t="s">
        <v>0</v>
      </c>
      <c r="P75" s="5" t="s">
        <v>0</v>
      </c>
      <c r="Q75" s="5" t="s">
        <v>0</v>
      </c>
      <c r="R75" s="4" t="s">
        <v>0</v>
      </c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ht="21.75" customHeight="1" x14ac:dyDescent="0.5">
      <c r="A76" s="124" t="s">
        <v>60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27"/>
      <c r="Q76" s="26"/>
      <c r="R76" s="2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ht="21.75" customHeight="1" thickBot="1" x14ac:dyDescent="0.35">
      <c r="A77" s="21"/>
      <c r="B77" s="21"/>
      <c r="C77" s="20"/>
      <c r="D77" s="23"/>
      <c r="E77" s="22">
        <v>43617</v>
      </c>
      <c r="F77" s="143" t="s">
        <v>131</v>
      </c>
      <c r="G77" s="143"/>
      <c r="H77" s="143"/>
      <c r="I77" s="143"/>
      <c r="J77" s="21"/>
      <c r="K77" s="21" t="s">
        <v>132</v>
      </c>
      <c r="L77" s="21"/>
      <c r="M77" s="21"/>
      <c r="N77" s="21"/>
      <c r="O77" s="21"/>
      <c r="P77" s="20"/>
      <c r="Q77" s="20"/>
      <c r="R77" s="2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ht="21.75" customHeight="1" thickTop="1" x14ac:dyDescent="0.25">
      <c r="A78" s="114" t="s">
        <v>133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9" t="s">
        <v>19</v>
      </c>
      <c r="Q78" s="19" t="s">
        <v>19</v>
      </c>
      <c r="R78" s="18" t="s">
        <v>38</v>
      </c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ht="21.75" customHeight="1" x14ac:dyDescent="0.3">
      <c r="A79" s="17"/>
      <c r="B79" s="17"/>
      <c r="C79" s="16"/>
      <c r="D79" s="16"/>
      <c r="E79" s="16"/>
      <c r="F79" s="16"/>
      <c r="G79" s="115" t="s">
        <v>37</v>
      </c>
      <c r="H79" s="115"/>
      <c r="I79" s="115" t="s">
        <v>36</v>
      </c>
      <c r="J79" s="115"/>
      <c r="K79" s="115" t="s">
        <v>35</v>
      </c>
      <c r="L79" s="115"/>
      <c r="M79" s="108" t="s">
        <v>34</v>
      </c>
      <c r="N79" s="108" t="s">
        <v>33</v>
      </c>
      <c r="O79" s="110"/>
      <c r="P79" s="15" t="s">
        <v>32</v>
      </c>
      <c r="Q79" s="15" t="s">
        <v>32</v>
      </c>
      <c r="R79" s="9" t="s">
        <v>31</v>
      </c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ht="21.75" customHeight="1" thickBot="1" x14ac:dyDescent="0.35">
      <c r="A80" s="14" t="s">
        <v>30</v>
      </c>
      <c r="B80" s="14" t="s">
        <v>29</v>
      </c>
      <c r="C80" s="108" t="s">
        <v>28</v>
      </c>
      <c r="D80" s="108" t="s">
        <v>128</v>
      </c>
      <c r="E80" s="108" t="s">
        <v>26</v>
      </c>
      <c r="F80" s="108" t="s">
        <v>25</v>
      </c>
      <c r="G80" s="108" t="s">
        <v>24</v>
      </c>
      <c r="H80" s="108" t="s">
        <v>23</v>
      </c>
      <c r="I80" s="108" t="s">
        <v>24</v>
      </c>
      <c r="J80" s="108" t="s">
        <v>23</v>
      </c>
      <c r="K80" s="108" t="s">
        <v>22</v>
      </c>
      <c r="L80" s="108" t="s">
        <v>21</v>
      </c>
      <c r="M80" s="108" t="s">
        <v>20</v>
      </c>
      <c r="N80" s="108" t="s">
        <v>19</v>
      </c>
      <c r="O80" s="110" t="s">
        <v>18</v>
      </c>
      <c r="P80" s="11" t="s">
        <v>17</v>
      </c>
      <c r="Q80" s="10" t="s">
        <v>16</v>
      </c>
      <c r="R80" s="9" t="s">
        <v>15</v>
      </c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ht="21.75" customHeight="1" thickTop="1" x14ac:dyDescent="0.3">
      <c r="A81" s="4" t="s">
        <v>59</v>
      </c>
      <c r="B81" s="4" t="s">
        <v>58</v>
      </c>
      <c r="C81" s="4"/>
      <c r="D81" s="4"/>
      <c r="E81" s="4" t="s">
        <v>44</v>
      </c>
      <c r="F81" s="4">
        <v>1256</v>
      </c>
      <c r="G81" s="4">
        <v>243</v>
      </c>
      <c r="H81" s="4">
        <v>258</v>
      </c>
      <c r="I81" s="7" t="s">
        <v>0</v>
      </c>
      <c r="J81" s="7">
        <v>0.86355785837651122</v>
      </c>
      <c r="K81" s="6" t="s">
        <v>2</v>
      </c>
      <c r="L81" s="6" t="s">
        <v>2</v>
      </c>
      <c r="M81" s="4" t="s">
        <v>2</v>
      </c>
      <c r="N81" s="5" t="s">
        <v>0</v>
      </c>
      <c r="O81" s="6" t="s">
        <v>0</v>
      </c>
      <c r="P81" s="5" t="s">
        <v>0</v>
      </c>
      <c r="Q81" s="5"/>
      <c r="R81" s="4" t="s">
        <v>0</v>
      </c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ht="21.75" customHeight="1" x14ac:dyDescent="0.3">
      <c r="A82" s="4" t="s">
        <v>52</v>
      </c>
      <c r="B82" s="4" t="s">
        <v>57</v>
      </c>
      <c r="C82" s="4"/>
      <c r="D82" s="4"/>
      <c r="E82" s="4" t="s">
        <v>56</v>
      </c>
      <c r="F82" s="4">
        <v>13092</v>
      </c>
      <c r="G82" s="4">
        <v>238</v>
      </c>
      <c r="H82" s="4">
        <v>253</v>
      </c>
      <c r="I82" s="7" t="s">
        <v>0</v>
      </c>
      <c r="J82" s="7">
        <v>0.86730268863833482</v>
      </c>
      <c r="K82" s="6" t="s">
        <v>2</v>
      </c>
      <c r="L82" s="6" t="s">
        <v>2</v>
      </c>
      <c r="M82" s="4" t="s">
        <v>2</v>
      </c>
      <c r="N82" s="5" t="s">
        <v>0</v>
      </c>
      <c r="O82" s="6" t="s">
        <v>0</v>
      </c>
      <c r="P82" s="5" t="s">
        <v>0</v>
      </c>
      <c r="Q82" s="5"/>
      <c r="R82" s="4" t="s">
        <v>0</v>
      </c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ht="21.75" customHeight="1" x14ac:dyDescent="0.3">
      <c r="A83" s="4" t="s">
        <v>55</v>
      </c>
      <c r="B83" s="4" t="s">
        <v>54</v>
      </c>
      <c r="C83" s="4"/>
      <c r="D83" s="4"/>
      <c r="E83" s="4" t="s">
        <v>53</v>
      </c>
      <c r="F83" s="4">
        <v>1183</v>
      </c>
      <c r="G83" s="4">
        <v>216</v>
      </c>
      <c r="H83" s="4">
        <v>231</v>
      </c>
      <c r="I83" s="7">
        <v>0.89605734767025091</v>
      </c>
      <c r="J83" s="7" t="s">
        <v>0</v>
      </c>
      <c r="K83" s="6">
        <v>53</v>
      </c>
      <c r="L83" s="6">
        <v>41</v>
      </c>
      <c r="M83" s="4">
        <v>48.68333333333333</v>
      </c>
      <c r="N83" s="5">
        <v>43.623058542413382</v>
      </c>
      <c r="O83" s="6">
        <v>2</v>
      </c>
      <c r="P83" s="5">
        <v>1.4611291711816818</v>
      </c>
      <c r="Q83" s="5"/>
      <c r="R83" s="4">
        <v>255</v>
      </c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ht="21.75" customHeight="1" x14ac:dyDescent="0.3">
      <c r="A84" s="4" t="s">
        <v>52</v>
      </c>
      <c r="B84" s="4" t="s">
        <v>51</v>
      </c>
      <c r="C84" s="4"/>
      <c r="D84" s="4"/>
      <c r="E84" s="4" t="s">
        <v>50</v>
      </c>
      <c r="F84" s="4">
        <v>1309</v>
      </c>
      <c r="G84" s="4">
        <v>243</v>
      </c>
      <c r="H84" s="4">
        <v>258</v>
      </c>
      <c r="I84" s="7" t="s">
        <v>0</v>
      </c>
      <c r="J84" s="7">
        <v>0.86355785837651122</v>
      </c>
      <c r="K84" s="6" t="s">
        <v>2</v>
      </c>
      <c r="L84" s="6" t="s">
        <v>2</v>
      </c>
      <c r="M84" s="4" t="s">
        <v>2</v>
      </c>
      <c r="N84" s="5" t="s">
        <v>0</v>
      </c>
      <c r="O84" s="6" t="s">
        <v>0</v>
      </c>
      <c r="P84" s="5" t="s">
        <v>0</v>
      </c>
      <c r="Q84" s="5"/>
      <c r="R84" s="4" t="s">
        <v>0</v>
      </c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ht="21.75" customHeight="1" x14ac:dyDescent="0.3">
      <c r="A85" s="4" t="s">
        <v>49</v>
      </c>
      <c r="B85" s="4" t="s">
        <v>48</v>
      </c>
      <c r="C85" s="4"/>
      <c r="D85" s="4"/>
      <c r="E85" s="4" t="s">
        <v>47</v>
      </c>
      <c r="F85" s="4">
        <v>470</v>
      </c>
      <c r="G85" s="4">
        <v>244</v>
      </c>
      <c r="H85" s="4">
        <v>259</v>
      </c>
      <c r="I85" s="7" t="s">
        <v>0</v>
      </c>
      <c r="J85" s="7">
        <v>0.86281276962899056</v>
      </c>
      <c r="K85" s="6">
        <v>63</v>
      </c>
      <c r="L85" s="6">
        <v>51</v>
      </c>
      <c r="M85" s="4">
        <v>58.85</v>
      </c>
      <c r="N85" s="5">
        <v>50.776531492666095</v>
      </c>
      <c r="O85" s="6">
        <v>3</v>
      </c>
      <c r="P85" s="5">
        <v>8.6146021214343946</v>
      </c>
      <c r="Q85" s="5"/>
      <c r="R85" s="4">
        <v>496</v>
      </c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ht="21.75" customHeight="1" x14ac:dyDescent="0.3">
      <c r="A86" s="4" t="s">
        <v>46</v>
      </c>
      <c r="B86" s="4" t="s">
        <v>45</v>
      </c>
      <c r="C86" s="4"/>
      <c r="D86" s="4"/>
      <c r="E86" s="4" t="s">
        <v>44</v>
      </c>
      <c r="F86" s="4"/>
      <c r="G86" s="4">
        <v>246</v>
      </c>
      <c r="H86" s="4">
        <v>261</v>
      </c>
      <c r="I86" s="7" t="s">
        <v>0</v>
      </c>
      <c r="J86" s="7">
        <v>0.8613264427217916</v>
      </c>
      <c r="K86" s="6">
        <v>53</v>
      </c>
      <c r="L86" s="6">
        <v>57</v>
      </c>
      <c r="M86" s="4">
        <v>48.95</v>
      </c>
      <c r="N86" s="5">
        <v>42.1619293712317</v>
      </c>
      <c r="O86" s="6">
        <v>1</v>
      </c>
      <c r="P86" s="5">
        <v>0</v>
      </c>
      <c r="Q86" s="5"/>
      <c r="R86" s="4">
        <v>261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ht="21.75" customHeight="1" x14ac:dyDescent="0.3">
      <c r="A87" s="4"/>
      <c r="B87" s="4"/>
      <c r="C87" s="4"/>
      <c r="D87" s="4"/>
      <c r="E87" s="4"/>
      <c r="F87" s="4"/>
      <c r="G87" s="4"/>
      <c r="H87" s="4"/>
      <c r="I87" s="7"/>
      <c r="J87" s="7"/>
      <c r="K87" s="6"/>
      <c r="L87" s="6"/>
      <c r="M87" s="4"/>
      <c r="N87" s="5" t="s">
        <v>2</v>
      </c>
      <c r="O87" s="4" t="s">
        <v>0</v>
      </c>
      <c r="P87" s="5" t="s">
        <v>0</v>
      </c>
      <c r="Q87" s="5" t="s">
        <v>0</v>
      </c>
      <c r="R87" s="4" t="s">
        <v>0</v>
      </c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ht="31.5" x14ac:dyDescent="0.5">
      <c r="A88" s="124" t="s">
        <v>60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27"/>
      <c r="Q88" s="26"/>
      <c r="R88" s="2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ht="21.75" customHeight="1" thickBot="1" x14ac:dyDescent="0.35">
      <c r="A89" s="21"/>
      <c r="B89" s="21"/>
      <c r="C89" s="20"/>
      <c r="D89" s="23"/>
      <c r="E89" s="22">
        <v>43617</v>
      </c>
      <c r="F89" s="143" t="s">
        <v>134</v>
      </c>
      <c r="G89" s="143"/>
      <c r="H89" s="143"/>
      <c r="I89" s="143"/>
      <c r="J89" s="21"/>
      <c r="K89" s="21" t="s">
        <v>132</v>
      </c>
      <c r="L89" s="21"/>
      <c r="M89" s="21"/>
      <c r="N89" s="21"/>
      <c r="O89" s="21"/>
      <c r="P89" s="20"/>
      <c r="Q89" s="20"/>
      <c r="R89" s="2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ht="21.75" customHeight="1" thickTop="1" x14ac:dyDescent="0.25">
      <c r="A90" s="114" t="s">
        <v>135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9" t="s">
        <v>19</v>
      </c>
      <c r="Q90" s="19" t="s">
        <v>19</v>
      </c>
      <c r="R90" s="18" t="s">
        <v>38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ht="21.75" customHeight="1" x14ac:dyDescent="0.3">
      <c r="A91" s="17"/>
      <c r="B91" s="17"/>
      <c r="C91" s="16"/>
      <c r="D91" s="16"/>
      <c r="E91" s="16"/>
      <c r="F91" s="16"/>
      <c r="G91" s="115" t="s">
        <v>37</v>
      </c>
      <c r="H91" s="115"/>
      <c r="I91" s="115" t="s">
        <v>36</v>
      </c>
      <c r="J91" s="115"/>
      <c r="K91" s="115" t="s">
        <v>35</v>
      </c>
      <c r="L91" s="115"/>
      <c r="M91" s="108" t="s">
        <v>34</v>
      </c>
      <c r="N91" s="108" t="s">
        <v>33</v>
      </c>
      <c r="O91" s="110"/>
      <c r="P91" s="15" t="s">
        <v>32</v>
      </c>
      <c r="Q91" s="15" t="s">
        <v>32</v>
      </c>
      <c r="R91" s="9" t="s">
        <v>31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ht="21.75" customHeight="1" thickBot="1" x14ac:dyDescent="0.35">
      <c r="A92" s="14" t="s">
        <v>30</v>
      </c>
      <c r="B92" s="14" t="s">
        <v>29</v>
      </c>
      <c r="C92" s="108" t="s">
        <v>28</v>
      </c>
      <c r="D92" s="108" t="s">
        <v>128</v>
      </c>
      <c r="E92" s="108" t="s">
        <v>26</v>
      </c>
      <c r="F92" s="108" t="s">
        <v>25</v>
      </c>
      <c r="G92" s="108" t="s">
        <v>24</v>
      </c>
      <c r="H92" s="108" t="s">
        <v>23</v>
      </c>
      <c r="I92" s="108" t="s">
        <v>24</v>
      </c>
      <c r="J92" s="108" t="s">
        <v>23</v>
      </c>
      <c r="K92" s="108" t="s">
        <v>22</v>
      </c>
      <c r="L92" s="108" t="s">
        <v>21</v>
      </c>
      <c r="M92" s="108" t="s">
        <v>20</v>
      </c>
      <c r="N92" s="108" t="s">
        <v>19</v>
      </c>
      <c r="O92" s="110" t="s">
        <v>18</v>
      </c>
      <c r="P92" s="11" t="s">
        <v>17</v>
      </c>
      <c r="Q92" s="10" t="s">
        <v>16</v>
      </c>
      <c r="R92" s="9" t="s">
        <v>15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ht="21.75" customHeight="1" thickTop="1" x14ac:dyDescent="0.3">
      <c r="A93" s="4" t="s">
        <v>59</v>
      </c>
      <c r="B93" s="4" t="s">
        <v>58</v>
      </c>
      <c r="C93" s="4"/>
      <c r="D93" s="4"/>
      <c r="E93" s="4" t="s">
        <v>44</v>
      </c>
      <c r="F93" s="4">
        <v>1256</v>
      </c>
      <c r="G93" s="4">
        <v>243</v>
      </c>
      <c r="H93" s="4">
        <v>258</v>
      </c>
      <c r="I93" s="7" t="s">
        <v>0</v>
      </c>
      <c r="J93" s="7">
        <v>0.86355785837651122</v>
      </c>
      <c r="K93" s="6" t="s">
        <v>2</v>
      </c>
      <c r="L93" s="6" t="s">
        <v>2</v>
      </c>
      <c r="M93" s="4" t="s">
        <v>2</v>
      </c>
      <c r="N93" s="5" t="s">
        <v>0</v>
      </c>
      <c r="O93" s="6" t="s">
        <v>0</v>
      </c>
      <c r="P93" s="5" t="s">
        <v>0</v>
      </c>
      <c r="Q93" s="5" t="s">
        <v>0</v>
      </c>
      <c r="R93" s="4" t="s">
        <v>0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ht="21.75" customHeight="1" x14ac:dyDescent="0.3">
      <c r="A94" s="4" t="s">
        <v>52</v>
      </c>
      <c r="B94" s="4" t="s">
        <v>57</v>
      </c>
      <c r="C94" s="4"/>
      <c r="D94" s="4"/>
      <c r="E94" s="4" t="s">
        <v>56</v>
      </c>
      <c r="F94" s="4">
        <v>13092</v>
      </c>
      <c r="G94" s="4">
        <v>238</v>
      </c>
      <c r="H94" s="4">
        <v>253</v>
      </c>
      <c r="I94" s="7" t="s">
        <v>0</v>
      </c>
      <c r="J94" s="7">
        <v>0.86730268863833482</v>
      </c>
      <c r="K94" s="6" t="s">
        <v>2</v>
      </c>
      <c r="L94" s="6" t="s">
        <v>2</v>
      </c>
      <c r="M94" s="4" t="s">
        <v>2</v>
      </c>
      <c r="N94" s="5" t="s">
        <v>0</v>
      </c>
      <c r="O94" s="6" t="s">
        <v>0</v>
      </c>
      <c r="P94" s="5" t="s">
        <v>0</v>
      </c>
      <c r="Q94" s="5" t="s">
        <v>0</v>
      </c>
      <c r="R94" s="4" t="s">
        <v>0</v>
      </c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ht="21.75" customHeight="1" x14ac:dyDescent="0.3">
      <c r="A95" s="4" t="s">
        <v>55</v>
      </c>
      <c r="B95" s="4" t="s">
        <v>54</v>
      </c>
      <c r="C95" s="4"/>
      <c r="D95" s="4"/>
      <c r="E95" s="4" t="s">
        <v>53</v>
      </c>
      <c r="F95" s="4">
        <v>1183</v>
      </c>
      <c r="G95" s="4">
        <v>216</v>
      </c>
      <c r="H95" s="4">
        <v>231</v>
      </c>
      <c r="I95" s="7">
        <v>0.89605734767025091</v>
      </c>
      <c r="J95" s="7" t="s">
        <v>0</v>
      </c>
      <c r="K95" s="6">
        <v>48</v>
      </c>
      <c r="L95" s="6">
        <v>49</v>
      </c>
      <c r="M95" s="4">
        <v>43.81666666666667</v>
      </c>
      <c r="N95" s="5">
        <v>39.262246117084828</v>
      </c>
      <c r="O95" s="6">
        <v>1</v>
      </c>
      <c r="P95" s="5">
        <v>0</v>
      </c>
      <c r="Q95" s="5"/>
      <c r="R95" s="4">
        <v>216</v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ht="21.75" customHeight="1" x14ac:dyDescent="0.3">
      <c r="A96" s="4" t="s">
        <v>52</v>
      </c>
      <c r="B96" s="4" t="s">
        <v>51</v>
      </c>
      <c r="C96" s="4"/>
      <c r="D96" s="4"/>
      <c r="E96" s="4" t="s">
        <v>50</v>
      </c>
      <c r="F96" s="4">
        <v>1309</v>
      </c>
      <c r="G96" s="4">
        <v>243</v>
      </c>
      <c r="H96" s="4">
        <v>258</v>
      </c>
      <c r="I96" s="7" t="s">
        <v>0</v>
      </c>
      <c r="J96" s="7">
        <v>0.86355785837651122</v>
      </c>
      <c r="K96" s="6" t="s">
        <v>2</v>
      </c>
      <c r="L96" s="6" t="s">
        <v>2</v>
      </c>
      <c r="M96" s="4" t="s">
        <v>2</v>
      </c>
      <c r="N96" s="5" t="s">
        <v>0</v>
      </c>
      <c r="O96" s="6" t="s">
        <v>0</v>
      </c>
      <c r="P96" s="5" t="s">
        <v>0</v>
      </c>
      <c r="Q96" s="5" t="s">
        <v>0</v>
      </c>
      <c r="R96" s="4" t="s">
        <v>0</v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:52" ht="21.75" customHeight="1" x14ac:dyDescent="0.3">
      <c r="A97" s="4" t="s">
        <v>49</v>
      </c>
      <c r="B97" s="4" t="s">
        <v>48</v>
      </c>
      <c r="C97" s="4"/>
      <c r="D97" s="4"/>
      <c r="E97" s="4" t="s">
        <v>47</v>
      </c>
      <c r="F97" s="4">
        <v>470</v>
      </c>
      <c r="G97" s="4">
        <v>244</v>
      </c>
      <c r="H97" s="4">
        <v>259</v>
      </c>
      <c r="I97" s="7" t="s">
        <v>0</v>
      </c>
      <c r="J97" s="7">
        <v>0.86281276962899056</v>
      </c>
      <c r="K97" s="6">
        <v>64</v>
      </c>
      <c r="L97" s="6">
        <v>31</v>
      </c>
      <c r="M97" s="4">
        <v>59.516666666666666</v>
      </c>
      <c r="N97" s="5">
        <v>51.351740005752085</v>
      </c>
      <c r="O97" s="6">
        <v>3</v>
      </c>
      <c r="P97" s="5">
        <v>12.089493888667256</v>
      </c>
      <c r="Q97" s="5">
        <v>1.6675597014167423</v>
      </c>
      <c r="R97" s="4">
        <v>616</v>
      </c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:52" ht="21.75" customHeight="1" x14ac:dyDescent="0.3">
      <c r="A98" s="4" t="s">
        <v>46</v>
      </c>
      <c r="B98" s="4" t="s">
        <v>45</v>
      </c>
      <c r="C98" s="4"/>
      <c r="D98" s="4"/>
      <c r="E98" s="4" t="s">
        <v>44</v>
      </c>
      <c r="F98" s="4"/>
      <c r="G98" s="4">
        <v>246</v>
      </c>
      <c r="H98" s="4">
        <v>261</v>
      </c>
      <c r="I98" s="7" t="s">
        <v>0</v>
      </c>
      <c r="J98" s="7">
        <v>0.8613264427217916</v>
      </c>
      <c r="K98" s="6">
        <v>62</v>
      </c>
      <c r="L98" s="6">
        <v>41</v>
      </c>
      <c r="M98" s="4">
        <v>57.68333333333333</v>
      </c>
      <c r="N98" s="5">
        <v>49.684180304335342</v>
      </c>
      <c r="O98" s="6">
        <v>2</v>
      </c>
      <c r="P98" s="5">
        <v>10.421934187250514</v>
      </c>
      <c r="Q98" s="5">
        <v>10.421934187250514</v>
      </c>
      <c r="R98" s="4">
        <v>569</v>
      </c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:52" ht="21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 t="s">
        <v>2</v>
      </c>
      <c r="O99" s="3" t="s">
        <v>0</v>
      </c>
      <c r="P99" s="2" t="s">
        <v>0</v>
      </c>
      <c r="Q99" s="2" t="s">
        <v>0</v>
      </c>
      <c r="R99" s="2" t="s">
        <v>0</v>
      </c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:52" ht="21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2"/>
      <c r="Q100" s="2"/>
      <c r="R100" s="2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:52" ht="21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2"/>
      <c r="Q101" s="2"/>
      <c r="R101" s="2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:52" ht="21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:52" ht="21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:52" ht="21.75" customHeight="1" x14ac:dyDescent="0.25"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:52" ht="21.75" customHeight="1" x14ac:dyDescent="0.25"/>
    <row r="106" spans="1:52" ht="21.75" customHeight="1" x14ac:dyDescent="0.25"/>
    <row r="107" spans="1:52" ht="21.75" customHeight="1" x14ac:dyDescent="0.25"/>
    <row r="108" spans="1:52" ht="21.75" customHeight="1" x14ac:dyDescent="0.25"/>
    <row r="109" spans="1:52" ht="21.75" customHeight="1" x14ac:dyDescent="0.25"/>
    <row r="110" spans="1:52" ht="21.75" customHeight="1" x14ac:dyDescent="0.25"/>
    <row r="111" spans="1:52" ht="21.75" customHeight="1" x14ac:dyDescent="0.25"/>
    <row r="112" spans="1:52" ht="21.75" customHeight="1" x14ac:dyDescent="0.25"/>
    <row r="113" ht="21.75" customHeight="1" x14ac:dyDescent="0.25"/>
  </sheetData>
  <mergeCells count="45">
    <mergeCell ref="A88:O88"/>
    <mergeCell ref="F89:I89"/>
    <mergeCell ref="A90:O90"/>
    <mergeCell ref="G91:H91"/>
    <mergeCell ref="I91:J91"/>
    <mergeCell ref="K91:L91"/>
    <mergeCell ref="A76:O76"/>
    <mergeCell ref="F77:I77"/>
    <mergeCell ref="A78:O78"/>
    <mergeCell ref="G79:H79"/>
    <mergeCell ref="I79:J79"/>
    <mergeCell ref="K79:L79"/>
    <mergeCell ref="A25:O25"/>
    <mergeCell ref="F26:I26"/>
    <mergeCell ref="A27:O27"/>
    <mergeCell ref="A8:O8"/>
    <mergeCell ref="F9:I9"/>
    <mergeCell ref="A10:O10"/>
    <mergeCell ref="G11:H11"/>
    <mergeCell ref="I11:J11"/>
    <mergeCell ref="K11:L11"/>
    <mergeCell ref="A28:O28"/>
    <mergeCell ref="F29:I29"/>
    <mergeCell ref="A30:O30"/>
    <mergeCell ref="G31:H31"/>
    <mergeCell ref="I31:J31"/>
    <mergeCell ref="K31:L31"/>
    <mergeCell ref="A40:O40"/>
    <mergeCell ref="F41:I41"/>
    <mergeCell ref="A42:O42"/>
    <mergeCell ref="G43:H43"/>
    <mergeCell ref="I43:J43"/>
    <mergeCell ref="K43:L43"/>
    <mergeCell ref="A52:O52"/>
    <mergeCell ref="F53:I53"/>
    <mergeCell ref="A54:O54"/>
    <mergeCell ref="G55:H55"/>
    <mergeCell ref="I55:J55"/>
    <mergeCell ref="K55:L55"/>
    <mergeCell ref="A64:O64"/>
    <mergeCell ref="F65:I65"/>
    <mergeCell ref="A66:O66"/>
    <mergeCell ref="G67:H67"/>
    <mergeCell ref="I67:J67"/>
    <mergeCell ref="K67:L67"/>
  </mergeCells>
  <printOptions horizontalCentered="1" verticalCentered="1"/>
  <pageMargins left="0.2" right="0.2" top="0.25" bottom="0.25" header="0.3" footer="0.05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0"/>
  <sheetViews>
    <sheetView zoomScale="90" zoomScaleNormal="90" workbookViewId="0"/>
  </sheetViews>
  <sheetFormatPr defaultRowHeight="15" x14ac:dyDescent="0.25"/>
  <cols>
    <col min="1" max="1" width="15.5703125" customWidth="1"/>
    <col min="2" max="2" width="19.28515625" customWidth="1"/>
    <col min="3" max="3" width="9.42578125" customWidth="1"/>
    <col min="4" max="4" width="8.28515625" customWidth="1"/>
    <col min="5" max="5" width="18.42578125" customWidth="1"/>
    <col min="6" max="13" width="8.7109375" customWidth="1"/>
    <col min="14" max="14" width="9.5703125" customWidth="1"/>
    <col min="15" max="15" width="8.7109375" style="1" customWidth="1"/>
    <col min="19" max="19" width="2.7109375" customWidth="1"/>
    <col min="25" max="26" width="16" bestFit="1" customWidth="1"/>
    <col min="27" max="27" width="9.42578125" bestFit="1" customWidth="1"/>
    <col min="32" max="32" width="10.42578125" bestFit="1" customWidth="1"/>
  </cols>
  <sheetData>
    <row r="1" spans="1:52" ht="2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3"/>
      <c r="Q1" s="33"/>
      <c r="R1" s="33"/>
    </row>
    <row r="2" spans="1:52" ht="2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3"/>
      <c r="Q2" s="33"/>
      <c r="R2" s="33"/>
    </row>
    <row r="3" spans="1:52" ht="2.1" customHeight="1" x14ac:dyDescent="0.3">
      <c r="A3" s="36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3"/>
      <c r="Q3" s="33"/>
      <c r="R3" s="33"/>
    </row>
    <row r="4" spans="1:52" ht="2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3"/>
      <c r="Q4" s="33"/>
      <c r="R4" s="33"/>
    </row>
    <row r="5" spans="1:52" ht="18.75" hidden="1" x14ac:dyDescent="0.3">
      <c r="A5" s="4">
        <v>0</v>
      </c>
      <c r="B5" s="4">
        <v>0</v>
      </c>
      <c r="C5" s="4"/>
      <c r="D5" s="4"/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 t="s">
        <v>2</v>
      </c>
      <c r="O5" s="4" t="s">
        <v>0</v>
      </c>
      <c r="P5" s="4" t="s">
        <v>0</v>
      </c>
      <c r="Q5" s="4" t="s">
        <v>0</v>
      </c>
      <c r="R5" s="4" t="s">
        <v>0</v>
      </c>
    </row>
    <row r="6" spans="1:52" ht="18.75" hidden="1" x14ac:dyDescent="0.3">
      <c r="A6" s="4">
        <v>0</v>
      </c>
      <c r="B6" s="4">
        <v>0</v>
      </c>
      <c r="C6" s="4"/>
      <c r="D6" s="4"/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 t="s">
        <v>2</v>
      </c>
      <c r="O6" s="4" t="s">
        <v>0</v>
      </c>
      <c r="P6" s="4" t="s">
        <v>0</v>
      </c>
      <c r="Q6" s="4" t="s">
        <v>0</v>
      </c>
      <c r="R6" s="4" t="s">
        <v>0</v>
      </c>
    </row>
    <row r="7" spans="1:52" ht="18.75" hidden="1" x14ac:dyDescent="0.3">
      <c r="A7" s="4">
        <v>0</v>
      </c>
      <c r="B7" s="4">
        <v>0</v>
      </c>
      <c r="C7" s="4"/>
      <c r="D7" s="4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 t="s">
        <v>2</v>
      </c>
      <c r="O7" s="4" t="s">
        <v>0</v>
      </c>
      <c r="P7" s="4" t="s">
        <v>0</v>
      </c>
      <c r="Q7" s="4" t="s">
        <v>0</v>
      </c>
      <c r="R7" s="4" t="s">
        <v>0</v>
      </c>
    </row>
    <row r="8" spans="1:52" ht="18.75" hidden="1" x14ac:dyDescent="0.3">
      <c r="A8" s="4">
        <v>0</v>
      </c>
      <c r="B8" s="4">
        <v>0</v>
      </c>
      <c r="C8" s="4"/>
      <c r="D8" s="4"/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 t="s">
        <v>2</v>
      </c>
      <c r="O8" s="4" t="s">
        <v>0</v>
      </c>
      <c r="P8" s="4" t="s">
        <v>0</v>
      </c>
      <c r="Q8" s="4" t="s">
        <v>0</v>
      </c>
      <c r="R8" s="4" t="s">
        <v>0</v>
      </c>
    </row>
    <row r="9" spans="1:52" ht="18.75" hidden="1" x14ac:dyDescent="0.3">
      <c r="A9" s="4">
        <v>0</v>
      </c>
      <c r="B9" s="4">
        <v>0</v>
      </c>
      <c r="C9" s="4"/>
      <c r="D9" s="4"/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 t="s">
        <v>2</v>
      </c>
      <c r="O9" s="4" t="s">
        <v>0</v>
      </c>
      <c r="P9" s="4" t="s">
        <v>0</v>
      </c>
      <c r="Q9" s="4" t="s">
        <v>0</v>
      </c>
      <c r="R9" s="4" t="s">
        <v>0</v>
      </c>
    </row>
    <row r="10" spans="1:52" ht="32.1" customHeight="1" x14ac:dyDescent="0.5">
      <c r="A10" s="134" t="s">
        <v>43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90"/>
      <c r="Q10" s="91" t="s">
        <v>0</v>
      </c>
      <c r="R10" s="24" t="s">
        <v>0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</row>
    <row r="11" spans="1:52" ht="19.5" customHeight="1" thickBot="1" x14ac:dyDescent="0.35">
      <c r="A11" s="21"/>
      <c r="B11" s="21"/>
      <c r="C11" s="20"/>
      <c r="D11" s="23" t="s">
        <v>42</v>
      </c>
      <c r="E11" s="22">
        <v>43561</v>
      </c>
      <c r="F11" s="113" t="s">
        <v>41</v>
      </c>
      <c r="G11" s="113"/>
      <c r="H11" s="113"/>
      <c r="I11" s="113"/>
      <c r="J11" s="21"/>
      <c r="K11" s="21" t="s">
        <v>40</v>
      </c>
      <c r="L11" s="21"/>
      <c r="M11" s="21"/>
      <c r="N11" s="21"/>
      <c r="O11" s="21"/>
      <c r="P11" s="20"/>
      <c r="Q11" s="20"/>
      <c r="R11" s="2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</row>
    <row r="12" spans="1:52" ht="15" customHeight="1" thickTop="1" x14ac:dyDescent="0.25">
      <c r="A12" s="114" t="s">
        <v>39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9" t="s">
        <v>19</v>
      </c>
      <c r="Q12" s="19" t="s">
        <v>19</v>
      </c>
      <c r="R12" s="18" t="s">
        <v>38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</row>
    <row r="13" spans="1:52" ht="18.75" x14ac:dyDescent="0.3">
      <c r="A13" s="17"/>
      <c r="B13" s="17"/>
      <c r="C13" s="16"/>
      <c r="D13" s="16"/>
      <c r="E13" s="16"/>
      <c r="F13" s="16"/>
      <c r="G13" s="115" t="s">
        <v>37</v>
      </c>
      <c r="H13" s="115"/>
      <c r="I13" s="115" t="s">
        <v>36</v>
      </c>
      <c r="J13" s="115"/>
      <c r="K13" s="115" t="s">
        <v>35</v>
      </c>
      <c r="L13" s="115"/>
      <c r="M13" s="55" t="s">
        <v>34</v>
      </c>
      <c r="N13" s="55" t="s">
        <v>33</v>
      </c>
      <c r="O13" s="56"/>
      <c r="P13" s="15" t="s">
        <v>32</v>
      </c>
      <c r="Q13" s="15" t="s">
        <v>32</v>
      </c>
      <c r="R13" s="9" t="s">
        <v>31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</row>
    <row r="14" spans="1:52" ht="19.5" thickBot="1" x14ac:dyDescent="0.35">
      <c r="A14" s="14" t="s">
        <v>30</v>
      </c>
      <c r="B14" s="14" t="s">
        <v>29</v>
      </c>
      <c r="C14" s="55" t="s">
        <v>28</v>
      </c>
      <c r="D14" s="55" t="s">
        <v>27</v>
      </c>
      <c r="E14" s="55" t="s">
        <v>26</v>
      </c>
      <c r="F14" s="55" t="s">
        <v>25</v>
      </c>
      <c r="G14" s="55" t="s">
        <v>24</v>
      </c>
      <c r="H14" s="55" t="s">
        <v>23</v>
      </c>
      <c r="I14" s="55" t="s">
        <v>24</v>
      </c>
      <c r="J14" s="55" t="s">
        <v>23</v>
      </c>
      <c r="K14" s="55" t="s">
        <v>22</v>
      </c>
      <c r="L14" s="55" t="s">
        <v>21</v>
      </c>
      <c r="M14" s="55" t="s">
        <v>20</v>
      </c>
      <c r="N14" s="55" t="s">
        <v>19</v>
      </c>
      <c r="O14" s="56" t="s">
        <v>18</v>
      </c>
      <c r="P14" s="11" t="s">
        <v>17</v>
      </c>
      <c r="Q14" s="10" t="s">
        <v>16</v>
      </c>
      <c r="R14" s="9" t="s">
        <v>15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</row>
    <row r="15" spans="1:52" ht="21.95" customHeight="1" thickTop="1" x14ac:dyDescent="0.3">
      <c r="A15" s="4" t="s">
        <v>14</v>
      </c>
      <c r="B15" s="4" t="s">
        <v>13</v>
      </c>
      <c r="C15" s="4"/>
      <c r="D15" s="4"/>
      <c r="E15" s="4" t="s">
        <v>12</v>
      </c>
      <c r="F15" s="4">
        <v>505</v>
      </c>
      <c r="G15" s="4">
        <v>189</v>
      </c>
      <c r="H15" s="4">
        <v>204</v>
      </c>
      <c r="I15" s="7" t="s">
        <v>0</v>
      </c>
      <c r="J15" s="7">
        <v>0.90579710144927539</v>
      </c>
      <c r="K15" s="6">
        <v>143</v>
      </c>
      <c r="L15" s="6">
        <v>30</v>
      </c>
      <c r="M15" s="4">
        <v>138.5</v>
      </c>
      <c r="N15" s="5">
        <v>125.45289855072464</v>
      </c>
      <c r="O15" s="6">
        <v>1</v>
      </c>
      <c r="P15" s="5">
        <v>0</v>
      </c>
      <c r="Q15" s="5" t="s">
        <v>0</v>
      </c>
      <c r="R15" s="4">
        <v>204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</row>
    <row r="16" spans="1:52" ht="21.95" customHeight="1" x14ac:dyDescent="0.3">
      <c r="A16" s="4" t="s">
        <v>11</v>
      </c>
      <c r="B16" s="4" t="s">
        <v>10</v>
      </c>
      <c r="C16" s="4"/>
      <c r="D16" s="4"/>
      <c r="E16" s="4" t="s">
        <v>9</v>
      </c>
      <c r="F16" s="4">
        <v>13</v>
      </c>
      <c r="G16" s="4">
        <v>194</v>
      </c>
      <c r="H16" s="4">
        <v>209</v>
      </c>
      <c r="I16" s="7" t="s">
        <v>0</v>
      </c>
      <c r="J16" s="7">
        <v>0.90171325518485124</v>
      </c>
      <c r="K16" s="6" t="s">
        <v>2</v>
      </c>
      <c r="L16" s="6" t="s">
        <v>2</v>
      </c>
      <c r="M16" s="4" t="s">
        <v>2</v>
      </c>
      <c r="N16" s="5" t="s">
        <v>0</v>
      </c>
      <c r="O16" s="6" t="s">
        <v>0</v>
      </c>
      <c r="P16" s="5" t="s">
        <v>0</v>
      </c>
      <c r="Q16" s="5" t="s">
        <v>0</v>
      </c>
      <c r="R16" s="4" t="s">
        <v>0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</row>
    <row r="17" spans="1:52" ht="21.95" customHeight="1" x14ac:dyDescent="0.3">
      <c r="A17" s="4" t="s">
        <v>8</v>
      </c>
      <c r="B17" s="4" t="s">
        <v>7</v>
      </c>
      <c r="C17" s="4"/>
      <c r="D17" s="4"/>
      <c r="E17" s="4" t="s">
        <v>6</v>
      </c>
      <c r="F17" s="4">
        <v>485</v>
      </c>
      <c r="G17" s="4">
        <v>168</v>
      </c>
      <c r="H17" s="4">
        <v>183</v>
      </c>
      <c r="I17" s="7" t="s">
        <v>0</v>
      </c>
      <c r="J17" s="7">
        <v>0.92336103416435822</v>
      </c>
      <c r="K17" s="6">
        <v>153</v>
      </c>
      <c r="L17" s="6">
        <v>0</v>
      </c>
      <c r="M17" s="4">
        <v>148</v>
      </c>
      <c r="N17" s="5">
        <v>136.657433056325</v>
      </c>
      <c r="O17" s="6">
        <v>2</v>
      </c>
      <c r="P17" s="5">
        <v>11.204534505600364</v>
      </c>
      <c r="Q17" s="5">
        <v>11.204534505600364</v>
      </c>
      <c r="R17" s="4">
        <v>280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</row>
    <row r="18" spans="1:52" ht="21.95" customHeight="1" x14ac:dyDescent="0.3">
      <c r="A18" s="4" t="s">
        <v>5</v>
      </c>
      <c r="B18" s="4" t="s">
        <v>4</v>
      </c>
      <c r="C18" s="4"/>
      <c r="D18" s="4"/>
      <c r="E18" s="4" t="s">
        <v>3</v>
      </c>
      <c r="F18" s="4">
        <v>144</v>
      </c>
      <c r="G18" s="4">
        <v>199</v>
      </c>
      <c r="H18" s="4">
        <v>214</v>
      </c>
      <c r="I18" s="7" t="s">
        <v>0</v>
      </c>
      <c r="J18" s="7">
        <v>0.89766606822262118</v>
      </c>
      <c r="K18" s="6" t="s">
        <v>2</v>
      </c>
      <c r="L18" s="6" t="s">
        <v>2</v>
      </c>
      <c r="M18" s="4" t="s">
        <v>2</v>
      </c>
      <c r="N18" s="8" t="s">
        <v>1</v>
      </c>
      <c r="O18" s="6">
        <v>4</v>
      </c>
      <c r="P18" s="5" t="s">
        <v>0</v>
      </c>
      <c r="Q18" s="5" t="s">
        <v>0</v>
      </c>
      <c r="R18" s="4" t="s">
        <v>0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</row>
    <row r="19" spans="1:52" ht="21.95" customHeight="1" thickBot="1" x14ac:dyDescent="0.35">
      <c r="A19" s="4"/>
      <c r="B19" s="4"/>
      <c r="C19" s="4"/>
      <c r="D19" s="4"/>
      <c r="E19" s="4"/>
      <c r="F19" s="4"/>
      <c r="G19" s="4"/>
      <c r="H19" s="4"/>
      <c r="I19" s="7"/>
      <c r="J19" s="7"/>
      <c r="K19" s="6"/>
      <c r="L19" s="6"/>
      <c r="M19" s="4"/>
      <c r="N19" s="5"/>
      <c r="O19" s="4"/>
      <c r="P19" s="5" t="s">
        <v>0</v>
      </c>
      <c r="Q19" s="5" t="s">
        <v>0</v>
      </c>
      <c r="R19" s="4" t="s">
        <v>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</row>
    <row r="20" spans="1:52" ht="24.95" customHeight="1" x14ac:dyDescent="0.5">
      <c r="A20" s="132" t="s">
        <v>43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83"/>
      <c r="Q20" s="84"/>
      <c r="R20" s="8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</row>
    <row r="21" spans="1:52" ht="18.75" x14ac:dyDescent="0.3">
      <c r="A21" s="72"/>
      <c r="B21" s="73"/>
      <c r="C21" s="74"/>
      <c r="D21" s="75" t="s">
        <v>42</v>
      </c>
      <c r="E21" s="76">
        <v>43568</v>
      </c>
      <c r="F21" s="127" t="s">
        <v>98</v>
      </c>
      <c r="G21" s="127"/>
      <c r="H21" s="127"/>
      <c r="I21" s="127"/>
      <c r="J21" s="73"/>
      <c r="K21" s="73"/>
      <c r="L21" s="73"/>
      <c r="M21" s="73"/>
      <c r="N21" s="73"/>
      <c r="O21" s="73"/>
      <c r="P21" s="74"/>
      <c r="Q21" s="74"/>
      <c r="R21" s="77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16.5" thickBot="1" x14ac:dyDescent="0.3">
      <c r="A22" s="128" t="s">
        <v>99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78"/>
      <c r="Q22" s="78"/>
      <c r="R22" s="79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31.5" x14ac:dyDescent="0.5">
      <c r="A23" s="134" t="s">
        <v>43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90"/>
      <c r="Q23" s="91" t="s">
        <v>0</v>
      </c>
      <c r="R23" s="24" t="s"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21.75" customHeight="1" thickBot="1" x14ac:dyDescent="0.35">
      <c r="A24" s="21"/>
      <c r="B24" s="21"/>
      <c r="C24" s="20"/>
      <c r="D24" s="23" t="s">
        <v>42</v>
      </c>
      <c r="E24" s="22">
        <v>43582</v>
      </c>
      <c r="F24" s="113" t="s">
        <v>100</v>
      </c>
      <c r="G24" s="113"/>
      <c r="H24" s="113"/>
      <c r="I24" s="113"/>
      <c r="J24" s="21"/>
      <c r="K24" s="21" t="s">
        <v>101</v>
      </c>
      <c r="L24" s="21"/>
      <c r="M24" s="21"/>
      <c r="N24" s="21"/>
      <c r="O24" s="21"/>
      <c r="P24" s="20"/>
      <c r="Q24" s="20"/>
      <c r="R24" s="2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21.75" customHeight="1" thickTop="1" x14ac:dyDescent="0.25">
      <c r="A25" s="114" t="s">
        <v>102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9" t="s">
        <v>19</v>
      </c>
      <c r="Q25" s="19" t="s">
        <v>19</v>
      </c>
      <c r="R25" s="18" t="s">
        <v>38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ht="21.75" customHeight="1" x14ac:dyDescent="0.3">
      <c r="A26" s="17"/>
      <c r="B26" s="17"/>
      <c r="C26" s="16"/>
      <c r="D26" s="16"/>
      <c r="E26" s="16"/>
      <c r="F26" s="16"/>
      <c r="G26" s="115" t="s">
        <v>37</v>
      </c>
      <c r="H26" s="115"/>
      <c r="I26" s="115" t="s">
        <v>36</v>
      </c>
      <c r="J26" s="115"/>
      <c r="K26" s="115" t="s">
        <v>35</v>
      </c>
      <c r="L26" s="115"/>
      <c r="M26" s="57" t="s">
        <v>34</v>
      </c>
      <c r="N26" s="57" t="s">
        <v>33</v>
      </c>
      <c r="O26" s="58"/>
      <c r="P26" s="15" t="s">
        <v>32</v>
      </c>
      <c r="Q26" s="15" t="s">
        <v>32</v>
      </c>
      <c r="R26" s="9" t="s">
        <v>31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ht="21.75" customHeight="1" thickBot="1" x14ac:dyDescent="0.35">
      <c r="A27" s="14" t="s">
        <v>30</v>
      </c>
      <c r="B27" s="14" t="s">
        <v>29</v>
      </c>
      <c r="C27" s="57" t="s">
        <v>28</v>
      </c>
      <c r="D27" s="57" t="s">
        <v>27</v>
      </c>
      <c r="E27" s="57" t="s">
        <v>26</v>
      </c>
      <c r="F27" s="57" t="s">
        <v>25</v>
      </c>
      <c r="G27" s="57" t="s">
        <v>24</v>
      </c>
      <c r="H27" s="57" t="s">
        <v>23</v>
      </c>
      <c r="I27" s="57" t="s">
        <v>24</v>
      </c>
      <c r="J27" s="57" t="s">
        <v>23</v>
      </c>
      <c r="K27" s="57" t="s">
        <v>22</v>
      </c>
      <c r="L27" s="57" t="s">
        <v>21</v>
      </c>
      <c r="M27" s="57" t="s">
        <v>20</v>
      </c>
      <c r="N27" s="57" t="s">
        <v>19</v>
      </c>
      <c r="O27" s="58" t="s">
        <v>18</v>
      </c>
      <c r="P27" s="11" t="s">
        <v>17</v>
      </c>
      <c r="Q27" s="10" t="s">
        <v>16</v>
      </c>
      <c r="R27" s="9" t="s">
        <v>15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</row>
    <row r="28" spans="1:52" ht="21.75" customHeight="1" thickTop="1" x14ac:dyDescent="0.3">
      <c r="A28" s="4" t="s">
        <v>14</v>
      </c>
      <c r="B28" s="4" t="s">
        <v>13</v>
      </c>
      <c r="C28" s="4"/>
      <c r="D28" s="4"/>
      <c r="E28" s="4" t="s">
        <v>12</v>
      </c>
      <c r="F28" s="4">
        <v>505</v>
      </c>
      <c r="G28" s="4">
        <v>189</v>
      </c>
      <c r="H28" s="4">
        <v>204</v>
      </c>
      <c r="I28" s="7" t="s">
        <v>0</v>
      </c>
      <c r="J28" s="7">
        <v>0.90579710144927539</v>
      </c>
      <c r="K28" s="6">
        <v>79</v>
      </c>
      <c r="L28" s="6">
        <v>35</v>
      </c>
      <c r="M28" s="4">
        <v>74.583333333333329</v>
      </c>
      <c r="N28" s="5">
        <v>67.557367149758448</v>
      </c>
      <c r="O28" s="6">
        <v>2</v>
      </c>
      <c r="P28" s="5">
        <v>20.050441942002216</v>
      </c>
      <c r="Q28" s="5">
        <v>20.050441942002216</v>
      </c>
      <c r="R28" s="4">
        <v>670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</row>
    <row r="29" spans="1:52" ht="21.75" customHeight="1" x14ac:dyDescent="0.3">
      <c r="A29" s="4" t="s">
        <v>11</v>
      </c>
      <c r="B29" s="4" t="s">
        <v>10</v>
      </c>
      <c r="C29" s="4"/>
      <c r="D29" s="4"/>
      <c r="E29" s="4" t="s">
        <v>9</v>
      </c>
      <c r="F29" s="4">
        <v>13</v>
      </c>
      <c r="G29" s="4">
        <v>194</v>
      </c>
      <c r="H29" s="4">
        <v>209</v>
      </c>
      <c r="I29" s="7" t="s">
        <v>0</v>
      </c>
      <c r="J29" s="7">
        <v>0.90171325518485124</v>
      </c>
      <c r="K29" s="6" t="s">
        <v>2</v>
      </c>
      <c r="L29" s="6" t="s">
        <v>2</v>
      </c>
      <c r="M29" s="4" t="s">
        <v>2</v>
      </c>
      <c r="N29" s="5" t="s">
        <v>0</v>
      </c>
      <c r="O29" s="6" t="s">
        <v>0</v>
      </c>
      <c r="P29" s="5" t="s">
        <v>0</v>
      </c>
      <c r="Q29" s="5" t="s">
        <v>0</v>
      </c>
      <c r="R29" s="4" t="s">
        <v>0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</row>
    <row r="30" spans="1:52" ht="21.75" customHeight="1" x14ac:dyDescent="0.3">
      <c r="A30" s="4" t="s">
        <v>8</v>
      </c>
      <c r="B30" s="4" t="s">
        <v>7</v>
      </c>
      <c r="C30" s="4"/>
      <c r="D30" s="4"/>
      <c r="E30" s="4" t="s">
        <v>6</v>
      </c>
      <c r="F30" s="4">
        <v>485</v>
      </c>
      <c r="G30" s="4">
        <v>168</v>
      </c>
      <c r="H30" s="4">
        <v>183</v>
      </c>
      <c r="I30" s="7" t="s">
        <v>0</v>
      </c>
      <c r="J30" s="7">
        <v>0.92336103416435822</v>
      </c>
      <c r="K30" s="6">
        <v>56</v>
      </c>
      <c r="L30" s="6">
        <v>27</v>
      </c>
      <c r="M30" s="4">
        <v>51.45</v>
      </c>
      <c r="N30" s="5">
        <v>47.506925207756233</v>
      </c>
      <c r="O30" s="6">
        <v>1</v>
      </c>
      <c r="P30" s="5">
        <v>0</v>
      </c>
      <c r="Q30" s="5" t="s">
        <v>0</v>
      </c>
      <c r="R30" s="4">
        <v>183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</row>
    <row r="31" spans="1:52" ht="21.75" customHeight="1" x14ac:dyDescent="0.3">
      <c r="A31" s="4" t="s">
        <v>5</v>
      </c>
      <c r="B31" s="4" t="s">
        <v>4</v>
      </c>
      <c r="C31" s="4"/>
      <c r="D31" s="4"/>
      <c r="E31" s="4" t="s">
        <v>3</v>
      </c>
      <c r="F31" s="4">
        <v>144</v>
      </c>
      <c r="G31" s="4">
        <v>199</v>
      </c>
      <c r="H31" s="4">
        <v>214</v>
      </c>
      <c r="I31" s="7" t="s">
        <v>0</v>
      </c>
      <c r="J31" s="7">
        <v>0.89766606822262118</v>
      </c>
      <c r="K31" s="6" t="s">
        <v>2</v>
      </c>
      <c r="L31" s="6" t="s">
        <v>2</v>
      </c>
      <c r="M31" s="4" t="s">
        <v>2</v>
      </c>
      <c r="N31" s="8" t="s">
        <v>0</v>
      </c>
      <c r="O31" s="6" t="s">
        <v>0</v>
      </c>
      <c r="P31" s="5" t="s">
        <v>0</v>
      </c>
      <c r="Q31" s="5" t="s">
        <v>0</v>
      </c>
      <c r="R31" s="4" t="s">
        <v>0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</row>
    <row r="32" spans="1:52" ht="21.75" customHeight="1" x14ac:dyDescent="0.3">
      <c r="A32" s="4"/>
      <c r="B32" s="4"/>
      <c r="C32" s="4"/>
      <c r="D32" s="4"/>
      <c r="E32" s="4"/>
      <c r="F32" s="4"/>
      <c r="G32" s="4"/>
      <c r="H32" s="4"/>
      <c r="I32" s="7"/>
      <c r="J32" s="7"/>
      <c r="K32" s="6"/>
      <c r="L32" s="6"/>
      <c r="M32" s="4"/>
      <c r="N32" s="5"/>
      <c r="O32" s="4"/>
      <c r="P32" s="5" t="s">
        <v>0</v>
      </c>
      <c r="Q32" s="5" t="s">
        <v>0</v>
      </c>
      <c r="R32" s="4" t="s">
        <v>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ht="31.5" x14ac:dyDescent="0.5">
      <c r="A33" s="130" t="s">
        <v>43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90"/>
      <c r="Q33" s="91" t="s">
        <v>0</v>
      </c>
      <c r="R33" s="24" t="s">
        <v>0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ht="21.75" customHeight="1" thickBot="1" x14ac:dyDescent="0.35">
      <c r="A34" s="21"/>
      <c r="B34" s="21"/>
      <c r="C34" s="20"/>
      <c r="D34" s="23" t="s">
        <v>42</v>
      </c>
      <c r="E34" s="22">
        <v>43582</v>
      </c>
      <c r="F34" s="113" t="s">
        <v>103</v>
      </c>
      <c r="G34" s="113"/>
      <c r="H34" s="113"/>
      <c r="I34" s="113"/>
      <c r="J34" s="21"/>
      <c r="K34" s="21" t="s">
        <v>101</v>
      </c>
      <c r="L34" s="21"/>
      <c r="M34" s="21"/>
      <c r="N34" s="21"/>
      <c r="O34" s="21"/>
      <c r="P34" s="20"/>
      <c r="Q34" s="20"/>
      <c r="R34" s="2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ht="21.75" customHeight="1" thickTop="1" x14ac:dyDescent="0.25">
      <c r="A35" s="114" t="s">
        <v>104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9" t="s">
        <v>19</v>
      </c>
      <c r="Q35" s="19" t="s">
        <v>19</v>
      </c>
      <c r="R35" s="18" t="s">
        <v>38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ht="21.75" customHeight="1" x14ac:dyDescent="0.3">
      <c r="A36" s="17"/>
      <c r="B36" s="17"/>
      <c r="C36" s="16"/>
      <c r="D36" s="16"/>
      <c r="E36" s="16"/>
      <c r="F36" s="16"/>
      <c r="G36" s="115" t="s">
        <v>37</v>
      </c>
      <c r="H36" s="115"/>
      <c r="I36" s="115" t="s">
        <v>36</v>
      </c>
      <c r="J36" s="115"/>
      <c r="K36" s="115" t="s">
        <v>35</v>
      </c>
      <c r="L36" s="115"/>
      <c r="M36" s="57" t="s">
        <v>34</v>
      </c>
      <c r="N36" s="57" t="s">
        <v>33</v>
      </c>
      <c r="O36" s="58"/>
      <c r="P36" s="15" t="s">
        <v>32</v>
      </c>
      <c r="Q36" s="15" t="s">
        <v>32</v>
      </c>
      <c r="R36" s="9" t="s">
        <v>31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</row>
    <row r="37" spans="1:52" ht="21.75" customHeight="1" thickBot="1" x14ac:dyDescent="0.35">
      <c r="A37" s="14" t="s">
        <v>30</v>
      </c>
      <c r="B37" s="14" t="s">
        <v>29</v>
      </c>
      <c r="C37" s="57" t="s">
        <v>28</v>
      </c>
      <c r="D37" s="57" t="s">
        <v>27</v>
      </c>
      <c r="E37" s="57" t="s">
        <v>26</v>
      </c>
      <c r="F37" s="57" t="s">
        <v>25</v>
      </c>
      <c r="G37" s="57" t="s">
        <v>24</v>
      </c>
      <c r="H37" s="57" t="s">
        <v>23</v>
      </c>
      <c r="I37" s="57" t="s">
        <v>24</v>
      </c>
      <c r="J37" s="57" t="s">
        <v>23</v>
      </c>
      <c r="K37" s="57" t="s">
        <v>22</v>
      </c>
      <c r="L37" s="57" t="s">
        <v>21</v>
      </c>
      <c r="M37" s="57" t="s">
        <v>20</v>
      </c>
      <c r="N37" s="57" t="s">
        <v>19</v>
      </c>
      <c r="O37" s="58" t="s">
        <v>18</v>
      </c>
      <c r="P37" s="11" t="s">
        <v>17</v>
      </c>
      <c r="Q37" s="10" t="s">
        <v>16</v>
      </c>
      <c r="R37" s="9" t="s">
        <v>15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ht="21.75" customHeight="1" thickTop="1" x14ac:dyDescent="0.3">
      <c r="A38" s="4" t="s">
        <v>14</v>
      </c>
      <c r="B38" s="4" t="s">
        <v>13</v>
      </c>
      <c r="C38" s="4"/>
      <c r="D38" s="4"/>
      <c r="E38" s="4" t="s">
        <v>12</v>
      </c>
      <c r="F38" s="4">
        <v>505</v>
      </c>
      <c r="G38" s="4">
        <v>189</v>
      </c>
      <c r="H38" s="4">
        <v>204</v>
      </c>
      <c r="I38" s="7" t="s">
        <v>0</v>
      </c>
      <c r="J38" s="7">
        <v>0.90579710144927539</v>
      </c>
      <c r="K38" s="6">
        <v>93</v>
      </c>
      <c r="L38" s="6">
        <v>24</v>
      </c>
      <c r="M38" s="4">
        <v>88.4</v>
      </c>
      <c r="N38" s="5">
        <v>80.072463768115952</v>
      </c>
      <c r="O38" s="6">
        <v>2</v>
      </c>
      <c r="P38" s="5">
        <v>8.1580285572818525</v>
      </c>
      <c r="Q38" s="5">
        <v>8.1580285572818525</v>
      </c>
      <c r="R38" s="4">
        <v>329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</row>
    <row r="39" spans="1:52" ht="21.75" customHeight="1" x14ac:dyDescent="0.3">
      <c r="A39" s="4" t="s">
        <v>11</v>
      </c>
      <c r="B39" s="4" t="s">
        <v>10</v>
      </c>
      <c r="C39" s="4"/>
      <c r="D39" s="4"/>
      <c r="E39" s="4" t="s">
        <v>9</v>
      </c>
      <c r="F39" s="4">
        <v>13</v>
      </c>
      <c r="G39" s="4">
        <v>194</v>
      </c>
      <c r="H39" s="4">
        <v>209</v>
      </c>
      <c r="I39" s="7" t="s">
        <v>0</v>
      </c>
      <c r="J39" s="7">
        <v>0.90171325518485124</v>
      </c>
      <c r="K39" s="6" t="s">
        <v>2</v>
      </c>
      <c r="L39" s="6" t="s">
        <v>2</v>
      </c>
      <c r="M39" s="4" t="s">
        <v>2</v>
      </c>
      <c r="N39" s="5" t="s">
        <v>0</v>
      </c>
      <c r="O39" s="6" t="s">
        <v>0</v>
      </c>
      <c r="P39" s="5" t="s">
        <v>0</v>
      </c>
      <c r="Q39" s="5" t="s">
        <v>0</v>
      </c>
      <c r="R39" s="4" t="s">
        <v>0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</row>
    <row r="40" spans="1:52" ht="21.75" customHeight="1" x14ac:dyDescent="0.3">
      <c r="A40" s="4" t="s">
        <v>8</v>
      </c>
      <c r="B40" s="4" t="s">
        <v>7</v>
      </c>
      <c r="C40" s="4"/>
      <c r="D40" s="4"/>
      <c r="E40" s="4" t="s">
        <v>6</v>
      </c>
      <c r="F40" s="4">
        <v>485</v>
      </c>
      <c r="G40" s="4">
        <v>168</v>
      </c>
      <c r="H40" s="4">
        <v>183</v>
      </c>
      <c r="I40" s="7" t="s">
        <v>0</v>
      </c>
      <c r="J40" s="7">
        <v>0.92336103416435822</v>
      </c>
      <c r="K40" s="6">
        <v>82</v>
      </c>
      <c r="L40" s="6">
        <v>53</v>
      </c>
      <c r="M40" s="4">
        <v>77.88333333333334</v>
      </c>
      <c r="N40" s="5">
        <v>71.9144352108341</v>
      </c>
      <c r="O40" s="6">
        <v>1</v>
      </c>
      <c r="P40" s="5">
        <v>0</v>
      </c>
      <c r="Q40" s="5" t="s">
        <v>0</v>
      </c>
      <c r="R40" s="4">
        <v>183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</row>
    <row r="41" spans="1:52" ht="21.75" customHeight="1" x14ac:dyDescent="0.3">
      <c r="A41" s="4" t="s">
        <v>5</v>
      </c>
      <c r="B41" s="4" t="s">
        <v>4</v>
      </c>
      <c r="C41" s="4"/>
      <c r="D41" s="4"/>
      <c r="E41" s="4" t="s">
        <v>3</v>
      </c>
      <c r="F41" s="4">
        <v>144</v>
      </c>
      <c r="G41" s="4">
        <v>199</v>
      </c>
      <c r="H41" s="4">
        <v>214</v>
      </c>
      <c r="I41" s="7" t="s">
        <v>0</v>
      </c>
      <c r="J41" s="7">
        <v>0.89766606822262118</v>
      </c>
      <c r="K41" s="6" t="s">
        <v>2</v>
      </c>
      <c r="L41" s="6" t="s">
        <v>2</v>
      </c>
      <c r="M41" s="4" t="s">
        <v>2</v>
      </c>
      <c r="N41" s="8" t="s">
        <v>0</v>
      </c>
      <c r="O41" s="6" t="s">
        <v>0</v>
      </c>
      <c r="P41" s="5" t="s">
        <v>0</v>
      </c>
      <c r="Q41" s="5" t="s">
        <v>0</v>
      </c>
      <c r="R41" s="4" t="s">
        <v>0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</row>
    <row r="42" spans="1:52" ht="21.75" customHeight="1" x14ac:dyDescent="0.3">
      <c r="A42" s="4"/>
      <c r="B42" s="4"/>
      <c r="C42" s="4"/>
      <c r="D42" s="4"/>
      <c r="E42" s="4"/>
      <c r="F42" s="4"/>
      <c r="G42" s="4"/>
      <c r="H42" s="4"/>
      <c r="I42" s="7"/>
      <c r="J42" s="7"/>
      <c r="K42" s="6"/>
      <c r="L42" s="6"/>
      <c r="M42" s="4"/>
      <c r="N42" s="5"/>
      <c r="O42" s="4"/>
      <c r="P42" s="5" t="s">
        <v>0</v>
      </c>
      <c r="Q42" s="5" t="s">
        <v>0</v>
      </c>
      <c r="R42" s="4" t="s"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  <row r="43" spans="1:52" ht="31.5" x14ac:dyDescent="0.5">
      <c r="A43" s="130" t="s">
        <v>43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90"/>
      <c r="Q43" s="91"/>
      <c r="R43" s="24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</row>
    <row r="44" spans="1:52" ht="21.75" customHeight="1" thickBot="1" x14ac:dyDescent="0.35">
      <c r="A44" s="21"/>
      <c r="B44" s="21"/>
      <c r="C44" s="20"/>
      <c r="D44" s="23" t="s">
        <v>129</v>
      </c>
      <c r="E44" s="22">
        <v>43596</v>
      </c>
      <c r="F44" s="113" t="s">
        <v>125</v>
      </c>
      <c r="G44" s="113"/>
      <c r="H44" s="113"/>
      <c r="I44" s="113"/>
      <c r="J44" s="21"/>
      <c r="K44" s="21" t="s">
        <v>126</v>
      </c>
      <c r="L44" s="21"/>
      <c r="M44" s="21"/>
      <c r="N44" s="21"/>
      <c r="O44" s="21"/>
      <c r="P44" s="20"/>
      <c r="Q44" s="20"/>
      <c r="R44" s="2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</row>
    <row r="45" spans="1:52" ht="21.75" customHeight="1" thickTop="1" x14ac:dyDescent="0.25">
      <c r="A45" s="114" t="s">
        <v>127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9" t="s">
        <v>19</v>
      </c>
      <c r="Q45" s="19" t="s">
        <v>19</v>
      </c>
      <c r="R45" s="18" t="s">
        <v>38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ht="21.75" customHeight="1" x14ac:dyDescent="0.3">
      <c r="A46" s="17"/>
      <c r="B46" s="17"/>
      <c r="C46" s="16"/>
      <c r="D46" s="16"/>
      <c r="E46" s="16"/>
      <c r="F46" s="16"/>
      <c r="G46" s="115" t="s">
        <v>37</v>
      </c>
      <c r="H46" s="115"/>
      <c r="I46" s="115" t="s">
        <v>36</v>
      </c>
      <c r="J46" s="115"/>
      <c r="K46" s="115" t="s">
        <v>35</v>
      </c>
      <c r="L46" s="115"/>
      <c r="M46" s="92" t="s">
        <v>34</v>
      </c>
      <c r="N46" s="92" t="s">
        <v>33</v>
      </c>
      <c r="O46" s="94"/>
      <c r="P46" s="15" t="s">
        <v>32</v>
      </c>
      <c r="Q46" s="15" t="s">
        <v>32</v>
      </c>
      <c r="R46" s="9" t="s">
        <v>31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</row>
    <row r="47" spans="1:52" ht="21.75" customHeight="1" thickBot="1" x14ac:dyDescent="0.35">
      <c r="A47" s="14" t="s">
        <v>30</v>
      </c>
      <c r="B47" s="14" t="s">
        <v>29</v>
      </c>
      <c r="C47" s="92" t="s">
        <v>28</v>
      </c>
      <c r="D47" s="92" t="s">
        <v>128</v>
      </c>
      <c r="E47" s="92" t="s">
        <v>26</v>
      </c>
      <c r="F47" s="92" t="s">
        <v>25</v>
      </c>
      <c r="G47" s="92" t="s">
        <v>24</v>
      </c>
      <c r="H47" s="92" t="s">
        <v>23</v>
      </c>
      <c r="I47" s="92" t="s">
        <v>24</v>
      </c>
      <c r="J47" s="92" t="s">
        <v>23</v>
      </c>
      <c r="K47" s="92" t="s">
        <v>22</v>
      </c>
      <c r="L47" s="92" t="s">
        <v>21</v>
      </c>
      <c r="M47" s="92" t="s">
        <v>20</v>
      </c>
      <c r="N47" s="92" t="s">
        <v>19</v>
      </c>
      <c r="O47" s="94" t="s">
        <v>18</v>
      </c>
      <c r="P47" s="11" t="s">
        <v>17</v>
      </c>
      <c r="Q47" s="10" t="s">
        <v>16</v>
      </c>
      <c r="R47" s="9" t="s">
        <v>15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ht="21.75" customHeight="1" thickTop="1" x14ac:dyDescent="0.3">
      <c r="A48" s="4" t="s">
        <v>14</v>
      </c>
      <c r="B48" s="4" t="s">
        <v>13</v>
      </c>
      <c r="C48" s="4"/>
      <c r="D48" s="4"/>
      <c r="E48" s="4" t="s">
        <v>12</v>
      </c>
      <c r="F48" s="4">
        <v>505</v>
      </c>
      <c r="G48" s="4">
        <v>189</v>
      </c>
      <c r="H48" s="4">
        <v>204</v>
      </c>
      <c r="I48" s="7" t="s">
        <v>0</v>
      </c>
      <c r="J48" s="7">
        <v>0.90579710144927539</v>
      </c>
      <c r="K48" s="6">
        <v>21</v>
      </c>
      <c r="L48" s="6">
        <v>24</v>
      </c>
      <c r="M48" s="4">
        <v>16.399999999999999</v>
      </c>
      <c r="N48" s="5">
        <v>14.855072463768115</v>
      </c>
      <c r="O48" s="6">
        <v>1</v>
      </c>
      <c r="P48" s="5">
        <v>0</v>
      </c>
      <c r="Q48" s="5"/>
      <c r="R48" s="4">
        <v>204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21.75" customHeight="1" x14ac:dyDescent="0.3">
      <c r="A49" s="4" t="s">
        <v>11</v>
      </c>
      <c r="B49" s="4" t="s">
        <v>10</v>
      </c>
      <c r="C49" s="4"/>
      <c r="D49" s="4"/>
      <c r="E49" s="4" t="s">
        <v>9</v>
      </c>
      <c r="F49" s="4">
        <v>13</v>
      </c>
      <c r="G49" s="4">
        <v>194</v>
      </c>
      <c r="H49" s="4">
        <v>209</v>
      </c>
      <c r="I49" s="7" t="s">
        <v>0</v>
      </c>
      <c r="J49" s="7">
        <v>0.90171325518485124</v>
      </c>
      <c r="K49" s="6" t="s">
        <v>2</v>
      </c>
      <c r="L49" s="6" t="s">
        <v>2</v>
      </c>
      <c r="M49" s="4" t="s">
        <v>2</v>
      </c>
      <c r="N49" s="5" t="s">
        <v>0</v>
      </c>
      <c r="O49" s="6" t="s">
        <v>0</v>
      </c>
      <c r="P49" s="5" t="s">
        <v>0</v>
      </c>
      <c r="Q49" s="5" t="s">
        <v>0</v>
      </c>
      <c r="R49" s="4" t="s">
        <v>0</v>
      </c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ht="21.75" customHeight="1" x14ac:dyDescent="0.3">
      <c r="A50" s="4" t="s">
        <v>8</v>
      </c>
      <c r="B50" s="4" t="s">
        <v>7</v>
      </c>
      <c r="C50" s="4"/>
      <c r="D50" s="4"/>
      <c r="E50" s="4" t="s">
        <v>6</v>
      </c>
      <c r="F50" s="4">
        <v>485</v>
      </c>
      <c r="G50" s="4">
        <v>168</v>
      </c>
      <c r="H50" s="4">
        <v>183</v>
      </c>
      <c r="I50" s="7" t="s">
        <v>0</v>
      </c>
      <c r="J50" s="7">
        <v>0.92336103416435822</v>
      </c>
      <c r="K50" s="6" t="s">
        <v>2</v>
      </c>
      <c r="L50" s="6" t="s">
        <v>2</v>
      </c>
      <c r="M50" s="4" t="s">
        <v>2</v>
      </c>
      <c r="N50" s="5" t="s">
        <v>0</v>
      </c>
      <c r="O50" s="6" t="s">
        <v>0</v>
      </c>
      <c r="P50" s="5" t="s">
        <v>0</v>
      </c>
      <c r="Q50" s="5" t="s">
        <v>0</v>
      </c>
      <c r="R50" s="4" t="s">
        <v>0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ht="21.75" customHeight="1" x14ac:dyDescent="0.3">
      <c r="A51" s="4" t="s">
        <v>5</v>
      </c>
      <c r="B51" s="4" t="s">
        <v>4</v>
      </c>
      <c r="C51" s="4"/>
      <c r="D51" s="4"/>
      <c r="E51" s="4" t="s">
        <v>3</v>
      </c>
      <c r="F51" s="4">
        <v>144</v>
      </c>
      <c r="G51" s="4">
        <v>199</v>
      </c>
      <c r="H51" s="4">
        <v>214</v>
      </c>
      <c r="I51" s="7" t="s">
        <v>0</v>
      </c>
      <c r="J51" s="7">
        <v>0.89766606822262118</v>
      </c>
      <c r="K51" s="6" t="s">
        <v>2</v>
      </c>
      <c r="L51" s="6" t="s">
        <v>2</v>
      </c>
      <c r="M51" s="4" t="s">
        <v>2</v>
      </c>
      <c r="N51" s="8" t="s">
        <v>0</v>
      </c>
      <c r="O51" s="6" t="s">
        <v>0</v>
      </c>
      <c r="P51" s="5" t="s">
        <v>0</v>
      </c>
      <c r="Q51" s="5" t="s">
        <v>0</v>
      </c>
      <c r="R51" s="4" t="s">
        <v>0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ht="21.75" customHeight="1" x14ac:dyDescent="0.3">
      <c r="A52" s="4"/>
      <c r="B52" s="4"/>
      <c r="C52" s="4"/>
      <c r="D52" s="4"/>
      <c r="E52" s="4"/>
      <c r="F52" s="4"/>
      <c r="G52" s="4"/>
      <c r="H52" s="4"/>
      <c r="I52" s="7"/>
      <c r="J52" s="7"/>
      <c r="K52" s="6"/>
      <c r="L52" s="6"/>
      <c r="M52" s="4"/>
      <c r="N52" s="5"/>
      <c r="O52" s="4"/>
      <c r="P52" s="5"/>
      <c r="Q52" s="5"/>
      <c r="R52" s="4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ht="31.5" x14ac:dyDescent="0.5">
      <c r="A53" s="130" t="s">
        <v>43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90"/>
      <c r="Q53" s="91"/>
      <c r="R53" s="24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ht="21.75" customHeight="1" thickBot="1" x14ac:dyDescent="0.35">
      <c r="A54" s="21"/>
      <c r="B54" s="21"/>
      <c r="C54" s="20"/>
      <c r="D54" s="23" t="s">
        <v>129</v>
      </c>
      <c r="E54" s="22">
        <v>43596</v>
      </c>
      <c r="F54" s="113" t="s">
        <v>130</v>
      </c>
      <c r="G54" s="113"/>
      <c r="H54" s="113"/>
      <c r="I54" s="113"/>
      <c r="J54" s="21"/>
      <c r="K54" s="21" t="s">
        <v>126</v>
      </c>
      <c r="L54" s="21"/>
      <c r="M54" s="21"/>
      <c r="N54" s="21"/>
      <c r="O54" s="21"/>
      <c r="P54" s="20"/>
      <c r="Q54" s="20"/>
      <c r="R54" s="2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ht="21.75" customHeight="1" thickTop="1" x14ac:dyDescent="0.25">
      <c r="A55" s="114" t="s">
        <v>127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9" t="s">
        <v>19</v>
      </c>
      <c r="Q55" s="19" t="s">
        <v>19</v>
      </c>
      <c r="R55" s="18" t="s">
        <v>38</v>
      </c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ht="21.75" customHeight="1" x14ac:dyDescent="0.3">
      <c r="A56" s="17"/>
      <c r="B56" s="17"/>
      <c r="C56" s="16"/>
      <c r="D56" s="16"/>
      <c r="E56" s="16"/>
      <c r="F56" s="16"/>
      <c r="G56" s="115" t="s">
        <v>37</v>
      </c>
      <c r="H56" s="115"/>
      <c r="I56" s="115" t="s">
        <v>36</v>
      </c>
      <c r="J56" s="115"/>
      <c r="K56" s="115" t="s">
        <v>35</v>
      </c>
      <c r="L56" s="115"/>
      <c r="M56" s="92" t="s">
        <v>34</v>
      </c>
      <c r="N56" s="92" t="s">
        <v>33</v>
      </c>
      <c r="O56" s="94"/>
      <c r="P56" s="15" t="s">
        <v>32</v>
      </c>
      <c r="Q56" s="15" t="s">
        <v>32</v>
      </c>
      <c r="R56" s="9" t="s">
        <v>31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ht="19.5" thickBot="1" x14ac:dyDescent="0.35">
      <c r="A57" s="14" t="s">
        <v>30</v>
      </c>
      <c r="B57" s="14" t="s">
        <v>29</v>
      </c>
      <c r="C57" s="92" t="s">
        <v>28</v>
      </c>
      <c r="D57" s="92" t="s">
        <v>128</v>
      </c>
      <c r="E57" s="92" t="s">
        <v>26</v>
      </c>
      <c r="F57" s="92" t="s">
        <v>25</v>
      </c>
      <c r="G57" s="92" t="s">
        <v>24</v>
      </c>
      <c r="H57" s="92" t="s">
        <v>23</v>
      </c>
      <c r="I57" s="92" t="s">
        <v>24</v>
      </c>
      <c r="J57" s="92" t="s">
        <v>23</v>
      </c>
      <c r="K57" s="92" t="s">
        <v>22</v>
      </c>
      <c r="L57" s="92" t="s">
        <v>21</v>
      </c>
      <c r="M57" s="92" t="s">
        <v>20</v>
      </c>
      <c r="N57" s="92" t="s">
        <v>19</v>
      </c>
      <c r="O57" s="94" t="s">
        <v>18</v>
      </c>
      <c r="P57" s="11" t="s">
        <v>17</v>
      </c>
      <c r="Q57" s="10" t="s">
        <v>16</v>
      </c>
      <c r="R57" s="9" t="s">
        <v>15</v>
      </c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ht="19.5" thickTop="1" x14ac:dyDescent="0.3">
      <c r="A58" s="4" t="s">
        <v>14</v>
      </c>
      <c r="B58" s="4" t="s">
        <v>13</v>
      </c>
      <c r="C58" s="4"/>
      <c r="D58" s="4"/>
      <c r="E58" s="4" t="s">
        <v>12</v>
      </c>
      <c r="F58" s="4">
        <v>505</v>
      </c>
      <c r="G58" s="4">
        <v>189</v>
      </c>
      <c r="H58" s="4">
        <v>204</v>
      </c>
      <c r="I58" s="7" t="s">
        <v>0</v>
      </c>
      <c r="J58" s="7">
        <v>0.90579710144927539</v>
      </c>
      <c r="K58" s="6">
        <v>41</v>
      </c>
      <c r="L58" s="6">
        <v>34</v>
      </c>
      <c r="M58" s="4">
        <v>36.56666666666667</v>
      </c>
      <c r="N58" s="5">
        <v>33.121980676328505</v>
      </c>
      <c r="O58" s="6">
        <v>1</v>
      </c>
      <c r="P58" s="5">
        <v>0</v>
      </c>
      <c r="Q58" s="5"/>
      <c r="R58" s="4">
        <v>204</v>
      </c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ht="18.75" x14ac:dyDescent="0.3">
      <c r="A59" s="4" t="s">
        <v>11</v>
      </c>
      <c r="B59" s="4" t="s">
        <v>10</v>
      </c>
      <c r="C59" s="4"/>
      <c r="D59" s="4"/>
      <c r="E59" s="4" t="s">
        <v>9</v>
      </c>
      <c r="F59" s="4">
        <v>13</v>
      </c>
      <c r="G59" s="4">
        <v>194</v>
      </c>
      <c r="H59" s="4">
        <v>209</v>
      </c>
      <c r="I59" s="7" t="s">
        <v>0</v>
      </c>
      <c r="J59" s="7">
        <v>0.90171325518485124</v>
      </c>
      <c r="K59" s="6" t="s">
        <v>2</v>
      </c>
      <c r="L59" s="6" t="s">
        <v>2</v>
      </c>
      <c r="M59" s="4" t="s">
        <v>2</v>
      </c>
      <c r="N59" s="5" t="s">
        <v>0</v>
      </c>
      <c r="O59" s="6" t="s">
        <v>0</v>
      </c>
      <c r="P59" s="5" t="s">
        <v>0</v>
      </c>
      <c r="Q59" s="5" t="s">
        <v>0</v>
      </c>
      <c r="R59" s="4" t="s">
        <v>0</v>
      </c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ht="18.75" x14ac:dyDescent="0.3">
      <c r="A60" s="4" t="s">
        <v>8</v>
      </c>
      <c r="B60" s="4" t="s">
        <v>7</v>
      </c>
      <c r="C60" s="4"/>
      <c r="D60" s="4"/>
      <c r="E60" s="4" t="s">
        <v>6</v>
      </c>
      <c r="F60" s="4">
        <v>485</v>
      </c>
      <c r="G60" s="4">
        <v>168</v>
      </c>
      <c r="H60" s="4">
        <v>183</v>
      </c>
      <c r="I60" s="7" t="s">
        <v>0</v>
      </c>
      <c r="J60" s="7">
        <v>0.92336103416435822</v>
      </c>
      <c r="K60" s="6" t="s">
        <v>2</v>
      </c>
      <c r="L60" s="6" t="s">
        <v>2</v>
      </c>
      <c r="M60" s="4" t="s">
        <v>2</v>
      </c>
      <c r="N60" s="5" t="s">
        <v>0</v>
      </c>
      <c r="O60" s="6" t="s">
        <v>0</v>
      </c>
      <c r="P60" s="5" t="s">
        <v>0</v>
      </c>
      <c r="Q60" s="5" t="s">
        <v>0</v>
      </c>
      <c r="R60" s="4" t="s">
        <v>0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ht="18.75" x14ac:dyDescent="0.3">
      <c r="A61" s="4" t="s">
        <v>5</v>
      </c>
      <c r="B61" s="4" t="s">
        <v>4</v>
      </c>
      <c r="C61" s="4"/>
      <c r="D61" s="4"/>
      <c r="E61" s="4" t="s">
        <v>3</v>
      </c>
      <c r="F61" s="4">
        <v>144</v>
      </c>
      <c r="G61" s="4">
        <v>199</v>
      </c>
      <c r="H61" s="4">
        <v>214</v>
      </c>
      <c r="I61" s="7" t="s">
        <v>0</v>
      </c>
      <c r="J61" s="7">
        <v>0.89766606822262118</v>
      </c>
      <c r="K61" s="6" t="s">
        <v>2</v>
      </c>
      <c r="L61" s="6" t="s">
        <v>2</v>
      </c>
      <c r="M61" s="4" t="s">
        <v>2</v>
      </c>
      <c r="N61" s="8" t="s">
        <v>0</v>
      </c>
      <c r="O61" s="6" t="s">
        <v>0</v>
      </c>
      <c r="P61" s="5" t="s">
        <v>0</v>
      </c>
      <c r="Q61" s="5" t="s">
        <v>0</v>
      </c>
      <c r="R61" s="4" t="s">
        <v>0</v>
      </c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ht="18.75" x14ac:dyDescent="0.3">
      <c r="A62" s="4"/>
      <c r="B62" s="4"/>
      <c r="C62" s="4"/>
      <c r="D62" s="4"/>
      <c r="E62" s="4"/>
      <c r="F62" s="4"/>
      <c r="G62" s="4"/>
      <c r="H62" s="4"/>
      <c r="I62" s="7"/>
      <c r="J62" s="7"/>
      <c r="K62" s="6"/>
      <c r="L62" s="6"/>
      <c r="M62" s="4"/>
      <c r="N62" s="5" t="s">
        <v>2</v>
      </c>
      <c r="O62" s="4" t="s">
        <v>0</v>
      </c>
      <c r="P62" s="5" t="s">
        <v>0</v>
      </c>
      <c r="Q62" s="5" t="s">
        <v>0</v>
      </c>
      <c r="R62" s="4" t="s">
        <v>0</v>
      </c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31.5" x14ac:dyDescent="0.5">
      <c r="A63" s="130" t="s">
        <v>43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90"/>
      <c r="Q63" s="91"/>
      <c r="R63" s="24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19.5" thickBot="1" x14ac:dyDescent="0.35">
      <c r="A64" s="21"/>
      <c r="B64" s="21"/>
      <c r="C64" s="20"/>
      <c r="D64" s="23" t="s">
        <v>129</v>
      </c>
      <c r="E64" s="22">
        <v>43617</v>
      </c>
      <c r="F64" s="143" t="s">
        <v>131</v>
      </c>
      <c r="G64" s="143"/>
      <c r="H64" s="143"/>
      <c r="I64" s="143"/>
      <c r="J64" s="21"/>
      <c r="K64" s="21" t="s">
        <v>132</v>
      </c>
      <c r="L64" s="21"/>
      <c r="M64" s="21"/>
      <c r="N64" s="21"/>
      <c r="O64" s="21"/>
      <c r="P64" s="20"/>
      <c r="Q64" s="20"/>
      <c r="R64" s="20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16.5" thickTop="1" x14ac:dyDescent="0.25">
      <c r="A65" s="114" t="s">
        <v>133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9" t="s">
        <v>19</v>
      </c>
      <c r="Q65" s="19" t="s">
        <v>19</v>
      </c>
      <c r="R65" s="18" t="s">
        <v>38</v>
      </c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18.75" x14ac:dyDescent="0.3">
      <c r="A66" s="17"/>
      <c r="B66" s="17"/>
      <c r="C66" s="16"/>
      <c r="D66" s="16"/>
      <c r="E66" s="16"/>
      <c r="F66" s="16"/>
      <c r="G66" s="115" t="s">
        <v>37</v>
      </c>
      <c r="H66" s="115"/>
      <c r="I66" s="115" t="s">
        <v>36</v>
      </c>
      <c r="J66" s="115"/>
      <c r="K66" s="115" t="s">
        <v>35</v>
      </c>
      <c r="L66" s="115"/>
      <c r="M66" s="108" t="s">
        <v>34</v>
      </c>
      <c r="N66" s="108" t="s">
        <v>33</v>
      </c>
      <c r="O66" s="110"/>
      <c r="P66" s="15" t="s">
        <v>32</v>
      </c>
      <c r="Q66" s="15" t="s">
        <v>32</v>
      </c>
      <c r="R66" s="9" t="s">
        <v>31</v>
      </c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19.5" thickBot="1" x14ac:dyDescent="0.35">
      <c r="A67" s="14" t="s">
        <v>30</v>
      </c>
      <c r="B67" s="14" t="s">
        <v>29</v>
      </c>
      <c r="C67" s="108" t="s">
        <v>28</v>
      </c>
      <c r="D67" s="108" t="s">
        <v>128</v>
      </c>
      <c r="E67" s="108" t="s">
        <v>26</v>
      </c>
      <c r="F67" s="108" t="s">
        <v>25</v>
      </c>
      <c r="G67" s="108" t="s">
        <v>24</v>
      </c>
      <c r="H67" s="108" t="s">
        <v>23</v>
      </c>
      <c r="I67" s="108" t="s">
        <v>24</v>
      </c>
      <c r="J67" s="108" t="s">
        <v>23</v>
      </c>
      <c r="K67" s="108" t="s">
        <v>22</v>
      </c>
      <c r="L67" s="108" t="s">
        <v>21</v>
      </c>
      <c r="M67" s="108" t="s">
        <v>20</v>
      </c>
      <c r="N67" s="108" t="s">
        <v>19</v>
      </c>
      <c r="O67" s="110" t="s">
        <v>18</v>
      </c>
      <c r="P67" s="11" t="s">
        <v>17</v>
      </c>
      <c r="Q67" s="10" t="s">
        <v>16</v>
      </c>
      <c r="R67" s="9" t="s">
        <v>15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ht="19.5" thickTop="1" x14ac:dyDescent="0.3">
      <c r="A68" s="4" t="s">
        <v>14</v>
      </c>
      <c r="B68" s="4" t="s">
        <v>13</v>
      </c>
      <c r="C68" s="4"/>
      <c r="D68" s="4"/>
      <c r="E68" s="4" t="s">
        <v>12</v>
      </c>
      <c r="F68" s="4">
        <v>505</v>
      </c>
      <c r="G68" s="4">
        <v>189</v>
      </c>
      <c r="H68" s="4">
        <v>204</v>
      </c>
      <c r="I68" s="7" t="s">
        <v>0</v>
      </c>
      <c r="J68" s="7">
        <v>0.90579710144927539</v>
      </c>
      <c r="K68" s="6">
        <v>69</v>
      </c>
      <c r="L68" s="6">
        <v>38</v>
      </c>
      <c r="M68" s="4">
        <v>64.63333333333334</v>
      </c>
      <c r="N68" s="5">
        <v>58.544685990338174</v>
      </c>
      <c r="O68" s="6">
        <v>2</v>
      </c>
      <c r="P68" s="5">
        <v>14.992823878919282</v>
      </c>
      <c r="Q68" s="5"/>
      <c r="R68" s="4">
        <v>584</v>
      </c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ht="18.75" x14ac:dyDescent="0.3">
      <c r="A69" s="4" t="s">
        <v>11</v>
      </c>
      <c r="B69" s="4" t="s">
        <v>10</v>
      </c>
      <c r="C69" s="4"/>
      <c r="D69" s="4"/>
      <c r="E69" s="4" t="s">
        <v>9</v>
      </c>
      <c r="F69" s="4">
        <v>13</v>
      </c>
      <c r="G69" s="4">
        <v>194</v>
      </c>
      <c r="H69" s="4">
        <v>209</v>
      </c>
      <c r="I69" s="7" t="s">
        <v>0</v>
      </c>
      <c r="J69" s="7">
        <v>0.90171325518485124</v>
      </c>
      <c r="K69" s="6" t="s">
        <v>2</v>
      </c>
      <c r="L69" s="6" t="s">
        <v>2</v>
      </c>
      <c r="M69" s="4" t="s">
        <v>2</v>
      </c>
      <c r="N69" s="5" t="s">
        <v>0</v>
      </c>
      <c r="O69" s="6" t="s">
        <v>0</v>
      </c>
      <c r="P69" s="5" t="s">
        <v>0</v>
      </c>
      <c r="Q69" s="5"/>
      <c r="R69" s="4" t="s">
        <v>0</v>
      </c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ht="18.75" x14ac:dyDescent="0.3">
      <c r="A70" s="4" t="s">
        <v>8</v>
      </c>
      <c r="B70" s="4" t="s">
        <v>7</v>
      </c>
      <c r="C70" s="4"/>
      <c r="D70" s="4"/>
      <c r="E70" s="4" t="s">
        <v>6</v>
      </c>
      <c r="F70" s="4">
        <v>485</v>
      </c>
      <c r="G70" s="4">
        <v>168</v>
      </c>
      <c r="H70" s="4">
        <v>183</v>
      </c>
      <c r="I70" s="7" t="s">
        <v>0</v>
      </c>
      <c r="J70" s="7">
        <v>0.92336103416435822</v>
      </c>
      <c r="K70" s="6">
        <v>52</v>
      </c>
      <c r="L70" s="6">
        <v>10</v>
      </c>
      <c r="M70" s="4">
        <v>47.166666666666664</v>
      </c>
      <c r="N70" s="5">
        <v>43.551862111418892</v>
      </c>
      <c r="O70" s="6">
        <v>1</v>
      </c>
      <c r="P70" s="5">
        <v>0</v>
      </c>
      <c r="Q70" s="5"/>
      <c r="R70" s="4">
        <v>183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ht="18.75" x14ac:dyDescent="0.3">
      <c r="A71" s="4" t="s">
        <v>5</v>
      </c>
      <c r="B71" s="4" t="s">
        <v>4</v>
      </c>
      <c r="C71" s="4"/>
      <c r="D71" s="4"/>
      <c r="E71" s="4" t="s">
        <v>3</v>
      </c>
      <c r="F71" s="4">
        <v>144</v>
      </c>
      <c r="G71" s="4">
        <v>199</v>
      </c>
      <c r="H71" s="4">
        <v>214</v>
      </c>
      <c r="I71" s="7" t="s">
        <v>0</v>
      </c>
      <c r="J71" s="7">
        <v>0.89766606822262118</v>
      </c>
      <c r="K71" s="6" t="s">
        <v>2</v>
      </c>
      <c r="L71" s="6" t="s">
        <v>2</v>
      </c>
      <c r="M71" s="4" t="s">
        <v>2</v>
      </c>
      <c r="N71" s="8" t="s">
        <v>0</v>
      </c>
      <c r="O71" s="6" t="s">
        <v>0</v>
      </c>
      <c r="P71" s="5" t="s">
        <v>0</v>
      </c>
      <c r="Q71" s="5"/>
      <c r="R71" s="4" t="s">
        <v>0</v>
      </c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ht="18.75" x14ac:dyDescent="0.3">
      <c r="A72" s="4"/>
      <c r="B72" s="4"/>
      <c r="C72" s="4"/>
      <c r="D72" s="4"/>
      <c r="E72" s="4"/>
      <c r="F72" s="4"/>
      <c r="G72" s="4"/>
      <c r="H72" s="4"/>
      <c r="I72" s="7"/>
      <c r="J72" s="7"/>
      <c r="K72" s="6"/>
      <c r="L72" s="6"/>
      <c r="M72" s="4"/>
      <c r="N72" s="5" t="s">
        <v>2</v>
      </c>
      <c r="O72" s="4" t="s">
        <v>0</v>
      </c>
      <c r="P72" s="5" t="s">
        <v>0</v>
      </c>
      <c r="Q72" s="5" t="s">
        <v>0</v>
      </c>
      <c r="R72" s="4" t="s">
        <v>0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ht="31.5" x14ac:dyDescent="0.5">
      <c r="A73" s="130" t="s">
        <v>43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90"/>
      <c r="Q73" s="91"/>
      <c r="R73" s="24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ht="19.5" thickBot="1" x14ac:dyDescent="0.35">
      <c r="A74" s="21"/>
      <c r="B74" s="21"/>
      <c r="C74" s="20"/>
      <c r="D74" s="23" t="s">
        <v>129</v>
      </c>
      <c r="E74" s="22">
        <v>43617</v>
      </c>
      <c r="F74" s="143" t="s">
        <v>134</v>
      </c>
      <c r="G74" s="143"/>
      <c r="H74" s="143"/>
      <c r="I74" s="143"/>
      <c r="J74" s="21"/>
      <c r="K74" s="21" t="s">
        <v>132</v>
      </c>
      <c r="L74" s="21"/>
      <c r="M74" s="21"/>
      <c r="N74" s="21"/>
      <c r="O74" s="21"/>
      <c r="P74" s="20"/>
      <c r="Q74" s="20"/>
      <c r="R74" s="20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ht="16.5" thickTop="1" x14ac:dyDescent="0.25">
      <c r="A75" s="114" t="s">
        <v>135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9" t="s">
        <v>19</v>
      </c>
      <c r="Q75" s="19" t="s">
        <v>19</v>
      </c>
      <c r="R75" s="18" t="s">
        <v>38</v>
      </c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ht="18.75" x14ac:dyDescent="0.3">
      <c r="A76" s="17"/>
      <c r="B76" s="17"/>
      <c r="C76" s="16"/>
      <c r="D76" s="16"/>
      <c r="E76" s="16"/>
      <c r="F76" s="16"/>
      <c r="G76" s="115" t="s">
        <v>37</v>
      </c>
      <c r="H76" s="115"/>
      <c r="I76" s="115" t="s">
        <v>36</v>
      </c>
      <c r="J76" s="115"/>
      <c r="K76" s="115" t="s">
        <v>35</v>
      </c>
      <c r="L76" s="115"/>
      <c r="M76" s="108" t="s">
        <v>34</v>
      </c>
      <c r="N76" s="108" t="s">
        <v>33</v>
      </c>
      <c r="O76" s="110"/>
      <c r="P76" s="15" t="s">
        <v>32</v>
      </c>
      <c r="Q76" s="15" t="s">
        <v>32</v>
      </c>
      <c r="R76" s="9" t="s">
        <v>31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ht="19.5" thickBot="1" x14ac:dyDescent="0.35">
      <c r="A77" s="14" t="s">
        <v>30</v>
      </c>
      <c r="B77" s="14" t="s">
        <v>29</v>
      </c>
      <c r="C77" s="108" t="s">
        <v>28</v>
      </c>
      <c r="D77" s="108" t="s">
        <v>128</v>
      </c>
      <c r="E77" s="108" t="s">
        <v>26</v>
      </c>
      <c r="F77" s="108" t="s">
        <v>25</v>
      </c>
      <c r="G77" s="108" t="s">
        <v>24</v>
      </c>
      <c r="H77" s="108" t="s">
        <v>23</v>
      </c>
      <c r="I77" s="108" t="s">
        <v>24</v>
      </c>
      <c r="J77" s="108" t="s">
        <v>23</v>
      </c>
      <c r="K77" s="108" t="s">
        <v>22</v>
      </c>
      <c r="L77" s="108" t="s">
        <v>21</v>
      </c>
      <c r="M77" s="108" t="s">
        <v>20</v>
      </c>
      <c r="N77" s="108" t="s">
        <v>19</v>
      </c>
      <c r="O77" s="110" t="s">
        <v>18</v>
      </c>
      <c r="P77" s="11" t="s">
        <v>17</v>
      </c>
      <c r="Q77" s="10" t="s">
        <v>16</v>
      </c>
      <c r="R77" s="9" t="s">
        <v>15</v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ht="19.5" thickTop="1" x14ac:dyDescent="0.3">
      <c r="A78" s="4" t="s">
        <v>14</v>
      </c>
      <c r="B78" s="4" t="s">
        <v>13</v>
      </c>
      <c r="C78" s="4"/>
      <c r="D78" s="4"/>
      <c r="E78" s="4" t="s">
        <v>12</v>
      </c>
      <c r="F78" s="4">
        <v>505</v>
      </c>
      <c r="G78" s="4">
        <v>189</v>
      </c>
      <c r="H78" s="4">
        <v>204</v>
      </c>
      <c r="I78" s="7" t="s">
        <v>0</v>
      </c>
      <c r="J78" s="7">
        <v>0.90579710144927539</v>
      </c>
      <c r="K78" s="6">
        <v>75</v>
      </c>
      <c r="L78" s="6">
        <v>0</v>
      </c>
      <c r="M78" s="4">
        <v>70</v>
      </c>
      <c r="N78" s="5">
        <v>63.405797101449281</v>
      </c>
      <c r="O78" s="6">
        <v>2</v>
      </c>
      <c r="P78" s="5">
        <v>17.206966692092557</v>
      </c>
      <c r="Q78" s="5">
        <v>17.206966692092557</v>
      </c>
      <c r="R78" s="4">
        <v>615</v>
      </c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ht="18.75" x14ac:dyDescent="0.3">
      <c r="A79" s="4" t="s">
        <v>11</v>
      </c>
      <c r="B79" s="4" t="s">
        <v>10</v>
      </c>
      <c r="C79" s="4"/>
      <c r="D79" s="4"/>
      <c r="E79" s="4" t="s">
        <v>9</v>
      </c>
      <c r="F79" s="4">
        <v>13</v>
      </c>
      <c r="G79" s="4">
        <v>194</v>
      </c>
      <c r="H79" s="4">
        <v>209</v>
      </c>
      <c r="I79" s="7" t="s">
        <v>0</v>
      </c>
      <c r="J79" s="7">
        <v>0.90171325518485124</v>
      </c>
      <c r="K79" s="6" t="s">
        <v>2</v>
      </c>
      <c r="L79" s="6" t="s">
        <v>2</v>
      </c>
      <c r="M79" s="4" t="s">
        <v>2</v>
      </c>
      <c r="N79" s="5" t="s">
        <v>0</v>
      </c>
      <c r="O79" s="6" t="s">
        <v>0</v>
      </c>
      <c r="P79" s="5" t="s">
        <v>0</v>
      </c>
      <c r="Q79" s="5" t="s">
        <v>0</v>
      </c>
      <c r="R79" s="4" t="s">
        <v>0</v>
      </c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ht="18.75" x14ac:dyDescent="0.3">
      <c r="A80" s="4" t="s">
        <v>8</v>
      </c>
      <c r="B80" s="4" t="s">
        <v>7</v>
      </c>
      <c r="C80" s="4"/>
      <c r="D80" s="4"/>
      <c r="E80" s="4" t="s">
        <v>6</v>
      </c>
      <c r="F80" s="4">
        <v>485</v>
      </c>
      <c r="G80" s="4">
        <v>168</v>
      </c>
      <c r="H80" s="4">
        <v>183</v>
      </c>
      <c r="I80" s="7" t="s">
        <v>0</v>
      </c>
      <c r="J80" s="7">
        <v>0.92336103416435822</v>
      </c>
      <c r="K80" s="6">
        <v>55</v>
      </c>
      <c r="L80" s="6">
        <v>2</v>
      </c>
      <c r="M80" s="4">
        <v>50.033333333333331</v>
      </c>
      <c r="N80" s="5">
        <v>46.198830409356724</v>
      </c>
      <c r="O80" s="6">
        <v>1</v>
      </c>
      <c r="P80" s="5">
        <v>0</v>
      </c>
      <c r="Q80" s="5"/>
      <c r="R80" s="4">
        <v>183</v>
      </c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ht="18.75" x14ac:dyDescent="0.3">
      <c r="A81" s="4" t="s">
        <v>5</v>
      </c>
      <c r="B81" s="4" t="s">
        <v>4</v>
      </c>
      <c r="C81" s="4"/>
      <c r="D81" s="4"/>
      <c r="E81" s="4" t="s">
        <v>3</v>
      </c>
      <c r="F81" s="4">
        <v>144</v>
      </c>
      <c r="G81" s="4">
        <v>199</v>
      </c>
      <c r="H81" s="4">
        <v>214</v>
      </c>
      <c r="I81" s="7" t="s">
        <v>0</v>
      </c>
      <c r="J81" s="7">
        <v>0.89766606822262118</v>
      </c>
      <c r="K81" s="6" t="s">
        <v>2</v>
      </c>
      <c r="L81" s="6" t="s">
        <v>2</v>
      </c>
      <c r="M81" s="4" t="s">
        <v>2</v>
      </c>
      <c r="N81" s="8" t="s">
        <v>0</v>
      </c>
      <c r="O81" s="6" t="s">
        <v>0</v>
      </c>
      <c r="P81" s="5" t="s">
        <v>0</v>
      </c>
      <c r="Q81" s="5" t="s">
        <v>0</v>
      </c>
      <c r="R81" s="4" t="s">
        <v>0</v>
      </c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 t="s">
        <v>2</v>
      </c>
      <c r="O82" s="3" t="s">
        <v>0</v>
      </c>
      <c r="P82" s="2" t="s">
        <v>0</v>
      </c>
      <c r="Q82" s="2" t="s">
        <v>0</v>
      </c>
      <c r="R82" s="2" t="s">
        <v>0</v>
      </c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2"/>
      <c r="Q83" s="2"/>
      <c r="R83" s="2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2"/>
      <c r="Q84" s="2"/>
      <c r="R84" s="2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2"/>
      <c r="Q85" s="2"/>
      <c r="R85" s="2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2"/>
      <c r="Q86" s="2"/>
      <c r="R86" s="2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2"/>
      <c r="Q87" s="2"/>
      <c r="R87" s="2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5"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x14ac:dyDescent="0.25"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x14ac:dyDescent="0.25"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x14ac:dyDescent="0.25"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x14ac:dyDescent="0.25"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x14ac:dyDescent="0.25"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x14ac:dyDescent="0.25"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x14ac:dyDescent="0.25"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9:52" x14ac:dyDescent="0.25"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9:52" x14ac:dyDescent="0.25"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9:52" x14ac:dyDescent="0.25"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9:52" x14ac:dyDescent="0.25"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9:52" x14ac:dyDescent="0.25"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9:52" x14ac:dyDescent="0.25"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9:52" x14ac:dyDescent="0.25"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9:52" x14ac:dyDescent="0.25"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9:52" x14ac:dyDescent="0.25"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</row>
    <row r="106" spans="19:52" x14ac:dyDescent="0.25"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</row>
    <row r="107" spans="19:52" x14ac:dyDescent="0.25"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</row>
    <row r="108" spans="19:52" x14ac:dyDescent="0.25"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</row>
    <row r="109" spans="19:52" x14ac:dyDescent="0.25"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</row>
    <row r="110" spans="19:52" x14ac:dyDescent="0.25"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</row>
    <row r="111" spans="19:52" x14ac:dyDescent="0.25"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</row>
    <row r="112" spans="19:52" x14ac:dyDescent="0.25"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</row>
    <row r="113" spans="19:52" x14ac:dyDescent="0.25"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</row>
    <row r="114" spans="19:52" x14ac:dyDescent="0.25"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</row>
    <row r="115" spans="19:52" x14ac:dyDescent="0.25"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</row>
    <row r="116" spans="19:52" x14ac:dyDescent="0.25"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</row>
    <row r="117" spans="19:52" x14ac:dyDescent="0.25"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</row>
    <row r="118" spans="19:52" x14ac:dyDescent="0.25"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</row>
    <row r="119" spans="19:52" x14ac:dyDescent="0.25"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</row>
    <row r="120" spans="19:52" x14ac:dyDescent="0.25"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</row>
  </sheetData>
  <mergeCells count="45">
    <mergeCell ref="A73:O73"/>
    <mergeCell ref="F74:I74"/>
    <mergeCell ref="A75:O75"/>
    <mergeCell ref="G76:H76"/>
    <mergeCell ref="I76:J76"/>
    <mergeCell ref="K76:L76"/>
    <mergeCell ref="A63:O63"/>
    <mergeCell ref="F64:I64"/>
    <mergeCell ref="A65:O65"/>
    <mergeCell ref="G66:H66"/>
    <mergeCell ref="I66:J66"/>
    <mergeCell ref="K66:L66"/>
    <mergeCell ref="A10:O10"/>
    <mergeCell ref="F11:I11"/>
    <mergeCell ref="A12:O12"/>
    <mergeCell ref="G13:H13"/>
    <mergeCell ref="I13:J13"/>
    <mergeCell ref="K13:L13"/>
    <mergeCell ref="A20:O20"/>
    <mergeCell ref="F21:I21"/>
    <mergeCell ref="A22:O22"/>
    <mergeCell ref="A23:O23"/>
    <mergeCell ref="F24:I24"/>
    <mergeCell ref="A25:O25"/>
    <mergeCell ref="G26:H26"/>
    <mergeCell ref="I26:J26"/>
    <mergeCell ref="K26:L26"/>
    <mergeCell ref="A33:O33"/>
    <mergeCell ref="F34:I34"/>
    <mergeCell ref="A35:O35"/>
    <mergeCell ref="G36:H36"/>
    <mergeCell ref="I36:J36"/>
    <mergeCell ref="K36:L36"/>
    <mergeCell ref="A43:O43"/>
    <mergeCell ref="F44:I44"/>
    <mergeCell ref="A45:O45"/>
    <mergeCell ref="G46:H46"/>
    <mergeCell ref="I46:J46"/>
    <mergeCell ref="K46:L46"/>
    <mergeCell ref="A53:O53"/>
    <mergeCell ref="F54:I54"/>
    <mergeCell ref="A55:O55"/>
    <mergeCell ref="G56:H56"/>
    <mergeCell ref="I56:J56"/>
    <mergeCell ref="K56:L56"/>
  </mergeCells>
  <printOptions horizontalCentered="1" verticalCentered="1"/>
  <pageMargins left="0.2" right="0.2" top="0.25" bottom="0.25" header="0.3" footer="0.05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O103"/>
  <sheetViews>
    <sheetView zoomScale="90" zoomScaleNormal="90" workbookViewId="0"/>
  </sheetViews>
  <sheetFormatPr defaultRowHeight="15" x14ac:dyDescent="0.25"/>
  <cols>
    <col min="1" max="1" width="15.5703125" customWidth="1"/>
    <col min="2" max="2" width="22.42578125" customWidth="1"/>
    <col min="3" max="3" width="9.42578125" customWidth="1"/>
    <col min="4" max="4" width="9.5703125" customWidth="1"/>
    <col min="5" max="5" width="18.42578125" customWidth="1"/>
    <col min="6" max="7" width="8.5703125" customWidth="1"/>
    <col min="8" max="8" width="10.5703125" customWidth="1"/>
    <col min="9" max="9" width="9.140625" bestFit="1" customWidth="1"/>
    <col min="10" max="10" width="10.5703125" customWidth="1"/>
    <col min="11" max="11" width="20.5703125" bestFit="1" customWidth="1"/>
    <col min="12" max="12" width="14.5703125" bestFit="1" customWidth="1"/>
    <col min="13" max="13" width="9" customWidth="1"/>
    <col min="14" max="14" width="7.7109375" customWidth="1"/>
    <col min="15" max="15" width="7.7109375" style="1" customWidth="1"/>
    <col min="16" max="23" width="7.7109375" customWidth="1"/>
    <col min="24" max="25" width="9.42578125" customWidth="1"/>
    <col min="26" max="28" width="7.7109375" customWidth="1"/>
    <col min="29" max="29" width="9.42578125" bestFit="1" customWidth="1"/>
    <col min="34" max="34" width="10.42578125" bestFit="1" customWidth="1"/>
  </cols>
  <sheetData>
    <row r="1" spans="1:41" ht="2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41" ht="2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41" ht="2.1" customHeight="1" x14ac:dyDescent="0.3">
      <c r="A3" s="36"/>
      <c r="B3" s="35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41" ht="2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41" s="28" customFormat="1" ht="0.9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s="28" customFormat="1" ht="0.9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s="28" customFormat="1" ht="0.9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s="28" customFormat="1" ht="0.95" customHeight="1" thickBo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s="28" customFormat="1" ht="45.75" customHeight="1" thickTop="1" x14ac:dyDescent="0.5">
      <c r="A9" s="137" t="s">
        <v>97</v>
      </c>
      <c r="B9" s="138"/>
      <c r="C9" s="138"/>
      <c r="D9" s="138"/>
      <c r="E9" s="138"/>
      <c r="F9" s="138"/>
      <c r="G9" s="138"/>
      <c r="H9" s="138"/>
      <c r="I9" s="139"/>
      <c r="J9" s="33"/>
      <c r="K9" s="158" t="s">
        <v>144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33"/>
      <c r="AB9" s="33"/>
      <c r="AC9" s="33"/>
      <c r="AD9" s="33"/>
      <c r="AE9"/>
      <c r="AF9"/>
      <c r="AG9"/>
      <c r="AH9"/>
      <c r="AI9"/>
      <c r="AJ9"/>
      <c r="AK9"/>
      <c r="AL9"/>
      <c r="AM9"/>
    </row>
    <row r="10" spans="1:41" s="28" customFormat="1" ht="19.5" customHeight="1" x14ac:dyDescent="0.3">
      <c r="A10" s="52" t="s">
        <v>42</v>
      </c>
      <c r="B10" s="51">
        <v>43561</v>
      </c>
      <c r="D10" s="50" t="s">
        <v>41</v>
      </c>
      <c r="E10" s="50"/>
      <c r="F10" s="49" t="s">
        <v>40</v>
      </c>
      <c r="G10" s="49"/>
      <c r="I10" s="48"/>
      <c r="J10" s="33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33"/>
      <c r="AB10" s="33"/>
      <c r="AC10" s="33"/>
      <c r="AD10" s="33"/>
      <c r="AE10"/>
      <c r="AF10"/>
      <c r="AG10"/>
      <c r="AH10"/>
      <c r="AI10"/>
      <c r="AJ10"/>
      <c r="AK10"/>
      <c r="AL10"/>
      <c r="AM10"/>
    </row>
    <row r="11" spans="1:41" s="28" customFormat="1" ht="19.5" customHeight="1" x14ac:dyDescent="0.25">
      <c r="A11" s="140" t="s">
        <v>39</v>
      </c>
      <c r="B11" s="114"/>
      <c r="C11" s="114"/>
      <c r="D11" s="114"/>
      <c r="E11" s="114"/>
      <c r="F11" s="114"/>
      <c r="G11" s="114"/>
      <c r="H11" s="114"/>
      <c r="I11" s="141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/>
      <c r="AF11"/>
      <c r="AG11"/>
      <c r="AH11"/>
      <c r="AI11"/>
      <c r="AJ11"/>
      <c r="AK11"/>
      <c r="AL11"/>
      <c r="AM11"/>
    </row>
    <row r="12" spans="1:41" s="28" customFormat="1" ht="30" customHeight="1" x14ac:dyDescent="0.3">
      <c r="A12" s="47"/>
      <c r="B12" s="17"/>
      <c r="C12" s="16"/>
      <c r="D12" s="16"/>
      <c r="E12" s="16"/>
      <c r="F12" s="16"/>
      <c r="G12" s="135" t="s">
        <v>35</v>
      </c>
      <c r="H12" s="136"/>
      <c r="I12" s="44"/>
      <c r="J12" s="33"/>
      <c r="K12" s="47"/>
      <c r="L12" s="17"/>
      <c r="M12" s="16"/>
      <c r="N12" s="149" t="s">
        <v>138</v>
      </c>
      <c r="O12" s="149" t="s">
        <v>138</v>
      </c>
      <c r="P12" s="149" t="s">
        <v>138</v>
      </c>
      <c r="Q12" s="149" t="s">
        <v>138</v>
      </c>
      <c r="R12" s="149" t="s">
        <v>138</v>
      </c>
      <c r="S12" s="149" t="s">
        <v>138</v>
      </c>
      <c r="T12" s="149" t="s">
        <v>138</v>
      </c>
      <c r="U12" s="33"/>
      <c r="V12" s="149" t="s">
        <v>139</v>
      </c>
      <c r="W12" s="149" t="s">
        <v>139</v>
      </c>
      <c r="X12" s="149" t="s">
        <v>117</v>
      </c>
      <c r="Y12" s="149" t="s">
        <v>143</v>
      </c>
      <c r="Z12" s="149" t="s">
        <v>141</v>
      </c>
      <c r="AA12" s="33"/>
      <c r="AB12" s="33"/>
      <c r="AC12" s="33"/>
      <c r="AD12" s="33"/>
      <c r="AE12"/>
      <c r="AF12"/>
      <c r="AG12"/>
    </row>
    <row r="13" spans="1:41" s="28" customFormat="1" ht="30" customHeight="1" x14ac:dyDescent="0.3">
      <c r="A13" s="46" t="s">
        <v>30</v>
      </c>
      <c r="B13" s="14" t="s">
        <v>29</v>
      </c>
      <c r="C13" s="45" t="s">
        <v>96</v>
      </c>
      <c r="D13" s="13" t="s">
        <v>27</v>
      </c>
      <c r="E13" s="13" t="s">
        <v>26</v>
      </c>
      <c r="F13" s="13" t="s">
        <v>25</v>
      </c>
      <c r="G13" s="13" t="s">
        <v>22</v>
      </c>
      <c r="H13" s="13" t="s">
        <v>21</v>
      </c>
      <c r="I13" s="44" t="s">
        <v>18</v>
      </c>
      <c r="J13" s="33"/>
      <c r="K13" s="46" t="s">
        <v>30</v>
      </c>
      <c r="L13" s="14" t="s">
        <v>29</v>
      </c>
      <c r="M13" s="45" t="s">
        <v>96</v>
      </c>
      <c r="N13" s="152">
        <v>1</v>
      </c>
      <c r="O13" s="152">
        <v>2</v>
      </c>
      <c r="P13" s="152">
        <v>3</v>
      </c>
      <c r="Q13" s="152">
        <v>4</v>
      </c>
      <c r="R13" s="152">
        <v>5</v>
      </c>
      <c r="S13" s="152">
        <v>6</v>
      </c>
      <c r="T13" s="152">
        <v>8</v>
      </c>
      <c r="U13" s="33"/>
      <c r="V13" s="152" t="s">
        <v>140</v>
      </c>
      <c r="W13" s="152" t="s">
        <v>117</v>
      </c>
      <c r="X13" s="154" t="s">
        <v>142</v>
      </c>
      <c r="Y13" s="154" t="s">
        <v>142</v>
      </c>
      <c r="Z13" s="152" t="s">
        <v>117</v>
      </c>
      <c r="AA13" s="33"/>
      <c r="AB13" s="33"/>
      <c r="AC13" s="33"/>
      <c r="AD13" s="33"/>
      <c r="AE13"/>
      <c r="AF13"/>
      <c r="AG13"/>
    </row>
    <row r="14" spans="1:41" s="28" customFormat="1" ht="24.95" customHeight="1" x14ac:dyDescent="0.3">
      <c r="A14" s="43" t="s">
        <v>79</v>
      </c>
      <c r="B14" s="43" t="s">
        <v>78</v>
      </c>
      <c r="C14" s="4"/>
      <c r="D14" s="4"/>
      <c r="E14" s="42" t="s">
        <v>67</v>
      </c>
      <c r="F14" s="6">
        <v>322</v>
      </c>
      <c r="G14" s="6">
        <v>78</v>
      </c>
      <c r="H14" s="6">
        <v>54</v>
      </c>
      <c r="I14" s="41">
        <v>3</v>
      </c>
      <c r="J14" s="33"/>
      <c r="K14" s="43" t="s">
        <v>79</v>
      </c>
      <c r="L14" s="43" t="s">
        <v>78</v>
      </c>
      <c r="M14" s="6">
        <v>322</v>
      </c>
      <c r="N14" s="6">
        <v>3</v>
      </c>
      <c r="O14" s="6">
        <v>1</v>
      </c>
      <c r="P14" s="6">
        <v>1</v>
      </c>
      <c r="Q14" s="6"/>
      <c r="R14" s="6"/>
      <c r="S14" s="6">
        <v>2</v>
      </c>
      <c r="T14" s="6">
        <v>1</v>
      </c>
      <c r="U14" s="33"/>
      <c r="V14" s="153">
        <f>COUNT(N14:T14)</f>
        <v>5</v>
      </c>
      <c r="W14" s="153">
        <f>SUM(N14:T14)</f>
        <v>8</v>
      </c>
      <c r="X14" s="153">
        <f>W14</f>
        <v>8</v>
      </c>
      <c r="Y14" s="153">
        <v>5</v>
      </c>
      <c r="Z14" s="156">
        <f>X14/Y14</f>
        <v>1.6</v>
      </c>
      <c r="AA14" s="33"/>
      <c r="AB14" s="33"/>
      <c r="AC14" s="33"/>
      <c r="AD14" s="33"/>
      <c r="AE14"/>
      <c r="AF14"/>
      <c r="AG14"/>
    </row>
    <row r="15" spans="1:41" ht="24.95" customHeight="1" x14ac:dyDescent="0.3">
      <c r="A15" s="4" t="s">
        <v>77</v>
      </c>
      <c r="B15" s="4" t="s">
        <v>76</v>
      </c>
      <c r="C15" s="4"/>
      <c r="D15" s="4"/>
      <c r="E15" s="42" t="s">
        <v>67</v>
      </c>
      <c r="F15" s="6">
        <v>278</v>
      </c>
      <c r="G15" s="6">
        <v>76</v>
      </c>
      <c r="H15" s="6">
        <v>43</v>
      </c>
      <c r="I15" s="41">
        <v>2</v>
      </c>
      <c r="J15" s="33"/>
      <c r="K15" s="4" t="s">
        <v>77</v>
      </c>
      <c r="L15" s="4" t="s">
        <v>76</v>
      </c>
      <c r="M15" s="6">
        <v>278</v>
      </c>
      <c r="N15" s="6">
        <v>2</v>
      </c>
      <c r="O15" s="155">
        <v>4</v>
      </c>
      <c r="P15" s="6"/>
      <c r="Q15" s="6">
        <v>1</v>
      </c>
      <c r="R15" s="6">
        <v>1</v>
      </c>
      <c r="S15" s="6">
        <v>1</v>
      </c>
      <c r="T15" s="6">
        <v>2</v>
      </c>
      <c r="U15" s="33"/>
      <c r="V15" s="153">
        <f t="shared" ref="V15:V19" si="0">COUNT(N15:T15)</f>
        <v>6</v>
      </c>
      <c r="W15" s="153">
        <f t="shared" ref="W15:W19" si="1">SUM(N15:T15)</f>
        <v>11</v>
      </c>
      <c r="X15" s="153">
        <f>W15-4</f>
        <v>7</v>
      </c>
      <c r="Y15" s="153">
        <v>5</v>
      </c>
      <c r="Z15" s="156">
        <f t="shared" ref="Z15:Z19" si="2">X15/Y15</f>
        <v>1.4</v>
      </c>
      <c r="AA15" s="33"/>
      <c r="AB15" s="33"/>
      <c r="AC15" s="33"/>
      <c r="AD15" s="33"/>
    </row>
    <row r="16" spans="1:41" ht="24.95" customHeight="1" x14ac:dyDescent="0.3">
      <c r="A16" s="4" t="s">
        <v>75</v>
      </c>
      <c r="B16" s="4" t="s">
        <v>74</v>
      </c>
      <c r="C16" s="4"/>
      <c r="D16" s="4"/>
      <c r="E16" s="42" t="s">
        <v>67</v>
      </c>
      <c r="F16" s="6">
        <v>330</v>
      </c>
      <c r="G16" s="6">
        <v>72</v>
      </c>
      <c r="H16" s="6">
        <v>10</v>
      </c>
      <c r="I16" s="41">
        <v>1</v>
      </c>
      <c r="J16" s="33"/>
      <c r="K16" s="4" t="s">
        <v>75</v>
      </c>
      <c r="L16" s="4" t="s">
        <v>74</v>
      </c>
      <c r="M16" s="6">
        <v>330</v>
      </c>
      <c r="N16" s="6">
        <v>1</v>
      </c>
      <c r="O16" s="6">
        <v>2</v>
      </c>
      <c r="P16" s="6">
        <v>2</v>
      </c>
      <c r="Q16" s="6"/>
      <c r="R16" s="6"/>
      <c r="S16" s="6"/>
      <c r="T16" s="6"/>
      <c r="U16" s="33"/>
      <c r="V16" s="153">
        <f t="shared" si="0"/>
        <v>3</v>
      </c>
      <c r="W16" s="153">
        <f t="shared" si="1"/>
        <v>5</v>
      </c>
      <c r="X16" s="153">
        <f t="shared" ref="X16:X19" si="3">W16</f>
        <v>5</v>
      </c>
      <c r="Y16" s="153">
        <v>3</v>
      </c>
      <c r="Z16" s="156">
        <f t="shared" si="2"/>
        <v>1.6666666666666667</v>
      </c>
      <c r="AA16" s="33"/>
      <c r="AB16" s="33"/>
      <c r="AC16" s="33"/>
      <c r="AD16" s="33"/>
    </row>
    <row r="17" spans="1:30" ht="24.95" customHeight="1" x14ac:dyDescent="0.3">
      <c r="A17" s="4" t="s">
        <v>73</v>
      </c>
      <c r="B17" s="4" t="s">
        <v>72</v>
      </c>
      <c r="C17" s="4"/>
      <c r="D17" s="4"/>
      <c r="E17" s="42" t="s">
        <v>67</v>
      </c>
      <c r="F17" s="6">
        <v>212</v>
      </c>
      <c r="G17" s="6">
        <v>92</v>
      </c>
      <c r="H17" s="6">
        <v>29</v>
      </c>
      <c r="I17" s="41">
        <v>5</v>
      </c>
      <c r="J17" s="33"/>
      <c r="K17" s="4" t="s">
        <v>73</v>
      </c>
      <c r="L17" s="4" t="s">
        <v>72</v>
      </c>
      <c r="M17" s="6">
        <v>212</v>
      </c>
      <c r="N17" s="155">
        <v>5</v>
      </c>
      <c r="O17" s="6">
        <v>3</v>
      </c>
      <c r="P17" s="6">
        <v>3</v>
      </c>
      <c r="Q17" s="6">
        <v>2</v>
      </c>
      <c r="R17" s="6">
        <v>2</v>
      </c>
      <c r="S17" s="6">
        <v>3</v>
      </c>
      <c r="T17" s="6">
        <v>3</v>
      </c>
      <c r="U17" s="33"/>
      <c r="V17" s="153">
        <f t="shared" si="0"/>
        <v>7</v>
      </c>
      <c r="W17" s="153">
        <f t="shared" si="1"/>
        <v>21</v>
      </c>
      <c r="X17" s="153">
        <f>W17-5</f>
        <v>16</v>
      </c>
      <c r="Y17" s="153">
        <v>6</v>
      </c>
      <c r="Z17" s="156">
        <f t="shared" si="2"/>
        <v>2.6666666666666665</v>
      </c>
      <c r="AA17" s="33"/>
      <c r="AB17" s="33"/>
      <c r="AC17" s="33"/>
      <c r="AD17" s="33"/>
    </row>
    <row r="18" spans="1:30" ht="24.95" customHeight="1" x14ac:dyDescent="0.3">
      <c r="A18" s="4" t="s">
        <v>71</v>
      </c>
      <c r="B18" s="4" t="s">
        <v>70</v>
      </c>
      <c r="C18" s="4"/>
      <c r="D18" s="4"/>
      <c r="E18" s="42" t="s">
        <v>67</v>
      </c>
      <c r="F18" s="6">
        <v>215</v>
      </c>
      <c r="G18" s="6">
        <v>80</v>
      </c>
      <c r="H18" s="6">
        <v>0</v>
      </c>
      <c r="I18" s="41">
        <v>4</v>
      </c>
      <c r="J18" s="33"/>
      <c r="K18" s="4" t="s">
        <v>71</v>
      </c>
      <c r="L18" s="4" t="s">
        <v>70</v>
      </c>
      <c r="M18" s="6">
        <v>215</v>
      </c>
      <c r="N18" s="6">
        <v>4</v>
      </c>
      <c r="O18" s="6" t="s">
        <v>66</v>
      </c>
      <c r="P18" s="6" t="s">
        <v>66</v>
      </c>
      <c r="Q18" s="6"/>
      <c r="R18" s="6"/>
      <c r="S18" s="6"/>
      <c r="T18" s="6"/>
      <c r="U18" s="33"/>
      <c r="V18" s="153">
        <f t="shared" si="0"/>
        <v>1</v>
      </c>
      <c r="W18" s="153">
        <f t="shared" si="1"/>
        <v>4</v>
      </c>
      <c r="X18" s="153">
        <f t="shared" si="3"/>
        <v>4</v>
      </c>
      <c r="Y18" s="153">
        <v>1</v>
      </c>
      <c r="Z18" s="156">
        <f t="shared" si="2"/>
        <v>4</v>
      </c>
      <c r="AA18" s="33"/>
      <c r="AB18" s="33"/>
      <c r="AC18" s="33"/>
      <c r="AD18" s="33"/>
    </row>
    <row r="19" spans="1:30" ht="24.75" customHeight="1" x14ac:dyDescent="0.3">
      <c r="A19" s="4" t="s">
        <v>69</v>
      </c>
      <c r="B19" s="4" t="s">
        <v>68</v>
      </c>
      <c r="C19" s="4"/>
      <c r="D19" s="4"/>
      <c r="E19" s="42" t="s">
        <v>67</v>
      </c>
      <c r="F19" s="6">
        <v>337</v>
      </c>
      <c r="G19" s="6" t="s">
        <v>66</v>
      </c>
      <c r="H19" s="6" t="s">
        <v>0</v>
      </c>
      <c r="I19" s="41" t="s">
        <v>66</v>
      </c>
      <c r="J19" s="33"/>
      <c r="K19" s="4" t="s">
        <v>69</v>
      </c>
      <c r="L19" s="4" t="s">
        <v>68</v>
      </c>
      <c r="M19" s="6">
        <v>337</v>
      </c>
      <c r="N19" s="6" t="s">
        <v>66</v>
      </c>
      <c r="O19" s="6"/>
      <c r="P19" s="6"/>
      <c r="Q19" s="6">
        <v>3</v>
      </c>
      <c r="R19" s="6">
        <v>3</v>
      </c>
      <c r="S19" s="6">
        <v>4</v>
      </c>
      <c r="T19" s="6">
        <v>4</v>
      </c>
      <c r="U19" s="33"/>
      <c r="V19" s="153">
        <f t="shared" si="0"/>
        <v>4</v>
      </c>
      <c r="W19" s="153">
        <f t="shared" si="1"/>
        <v>14</v>
      </c>
      <c r="X19" s="153">
        <f t="shared" si="3"/>
        <v>14</v>
      </c>
      <c r="Y19" s="153">
        <v>4</v>
      </c>
      <c r="Z19" s="156">
        <f t="shared" si="2"/>
        <v>3.5</v>
      </c>
      <c r="AA19" s="33"/>
      <c r="AB19" s="33"/>
      <c r="AC19" s="33"/>
      <c r="AD19" s="33"/>
    </row>
    <row r="20" spans="1:30" ht="24.75" customHeight="1" thickBot="1" x14ac:dyDescent="0.35">
      <c r="A20" s="40"/>
      <c r="B20" s="39"/>
      <c r="C20" s="39"/>
      <c r="D20" s="39"/>
      <c r="E20" s="39"/>
      <c r="F20" s="39"/>
      <c r="G20" s="39"/>
      <c r="H20" s="39"/>
      <c r="I20" s="38"/>
      <c r="J20" s="33"/>
      <c r="K20" s="33"/>
      <c r="L20" s="33"/>
      <c r="M20" s="33"/>
      <c r="N20" s="33"/>
      <c r="O20" s="33"/>
      <c r="P20" s="33"/>
      <c r="Q20" s="150"/>
      <c r="R20" s="151"/>
      <c r="S20" s="150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0.95" customHeight="1" thickTop="1" x14ac:dyDescent="0.3">
      <c r="A21" s="37">
        <v>0</v>
      </c>
      <c r="B21" s="37">
        <v>0</v>
      </c>
      <c r="C21" s="37"/>
      <c r="D21" s="37"/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3"/>
      <c r="K21" s="33"/>
      <c r="L21" s="33"/>
      <c r="M21" s="33"/>
      <c r="N21" s="33"/>
      <c r="O21" s="33"/>
      <c r="P21" s="33"/>
      <c r="Q21" s="20"/>
      <c r="R21" s="20"/>
      <c r="S21" s="20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ht="0.95" customHeight="1" x14ac:dyDescent="0.3">
      <c r="A22" s="4">
        <v>0</v>
      </c>
      <c r="B22" s="4">
        <v>0</v>
      </c>
      <c r="C22" s="4"/>
      <c r="D22" s="4"/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33"/>
      <c r="K22" s="33"/>
      <c r="L22" s="33"/>
      <c r="M22" s="33"/>
      <c r="N22" s="33"/>
      <c r="O22" s="33"/>
      <c r="P22" s="33"/>
      <c r="Q22" s="20"/>
      <c r="R22" s="20"/>
      <c r="S22" s="20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0.95" customHeight="1" x14ac:dyDescent="0.3">
      <c r="A23" s="4">
        <v>0</v>
      </c>
      <c r="B23" s="4">
        <v>0</v>
      </c>
      <c r="C23" s="4"/>
      <c r="D23" s="4"/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33"/>
      <c r="K23" s="33"/>
      <c r="L23" s="33"/>
      <c r="M23" s="33"/>
      <c r="N23" s="33"/>
      <c r="O23" s="33"/>
      <c r="P23" s="33"/>
      <c r="Q23" s="20"/>
      <c r="R23" s="20"/>
      <c r="S23" s="20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0.95" customHeight="1" thickBot="1" x14ac:dyDescent="0.35">
      <c r="A24" s="4">
        <v>0</v>
      </c>
      <c r="B24" s="4">
        <v>0</v>
      </c>
      <c r="C24" s="4"/>
      <c r="D24" s="4"/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33"/>
      <c r="K24" s="33"/>
      <c r="L24" s="33"/>
      <c r="M24" s="33"/>
      <c r="N24" s="33"/>
      <c r="O24" s="33"/>
      <c r="P24" s="33"/>
      <c r="Q24" s="20"/>
      <c r="R24" s="20"/>
      <c r="S24" s="20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ht="24.95" hidden="1" customHeight="1" x14ac:dyDescent="0.3">
      <c r="A25" s="4">
        <v>0</v>
      </c>
      <c r="B25" s="4">
        <v>0</v>
      </c>
      <c r="C25" s="4"/>
      <c r="D25" s="4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33"/>
      <c r="K25" s="33"/>
      <c r="L25" s="33"/>
      <c r="M25" s="33"/>
      <c r="N25" s="33"/>
      <c r="O25" s="33"/>
      <c r="P25" s="33"/>
      <c r="Q25" s="20"/>
      <c r="R25" s="20"/>
      <c r="S25" s="20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ht="24.95" hidden="1" customHeight="1" x14ac:dyDescent="0.3">
      <c r="A26" s="4">
        <v>0</v>
      </c>
      <c r="B26" s="4">
        <v>0</v>
      </c>
      <c r="C26" s="4"/>
      <c r="D26" s="4"/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33"/>
      <c r="K26" s="33"/>
      <c r="L26" s="33"/>
      <c r="M26" s="33"/>
      <c r="N26" s="33"/>
      <c r="O26" s="33"/>
      <c r="P26" s="33"/>
      <c r="Q26" s="20"/>
      <c r="R26" s="20"/>
      <c r="S26" s="20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ht="24.95" hidden="1" customHeight="1" x14ac:dyDescent="0.3">
      <c r="A27" s="4">
        <v>0</v>
      </c>
      <c r="B27" s="4">
        <v>0</v>
      </c>
      <c r="C27" s="4"/>
      <c r="D27" s="4"/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33"/>
      <c r="K27" s="33"/>
      <c r="L27" s="33"/>
      <c r="M27" s="33"/>
      <c r="N27" s="33"/>
      <c r="O27" s="33"/>
      <c r="P27" s="33"/>
      <c r="Q27" s="20"/>
      <c r="R27" s="20"/>
      <c r="S27" s="20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ht="24.95" hidden="1" customHeight="1" x14ac:dyDescent="0.3">
      <c r="A28" s="4">
        <v>0</v>
      </c>
      <c r="B28" s="4">
        <v>0</v>
      </c>
      <c r="C28" s="4"/>
      <c r="D28" s="4"/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33"/>
      <c r="K28" s="33"/>
      <c r="L28" s="33"/>
      <c r="M28" s="33"/>
      <c r="N28" s="33"/>
      <c r="O28" s="33"/>
      <c r="P28" s="33"/>
      <c r="Q28" s="20"/>
      <c r="R28" s="20"/>
      <c r="S28" s="20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ht="24.95" hidden="1" customHeight="1" x14ac:dyDescent="0.3">
      <c r="A29" s="4">
        <v>0</v>
      </c>
      <c r="B29" s="4">
        <v>0</v>
      </c>
      <c r="C29" s="4"/>
      <c r="D29" s="4"/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33"/>
      <c r="K29" s="33"/>
      <c r="L29" s="33"/>
      <c r="M29" s="33"/>
      <c r="N29" s="33"/>
      <c r="O29" s="33"/>
      <c r="P29" s="33"/>
      <c r="Q29" s="20"/>
      <c r="R29" s="20"/>
      <c r="S29" s="20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24.95" hidden="1" customHeight="1" x14ac:dyDescent="0.3">
      <c r="A30" s="4">
        <v>0</v>
      </c>
      <c r="B30" s="4">
        <v>0</v>
      </c>
      <c r="C30" s="4"/>
      <c r="D30" s="4"/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33"/>
      <c r="K30" s="33"/>
      <c r="L30" s="33"/>
      <c r="M30" s="33"/>
      <c r="N30" s="33"/>
      <c r="O30" s="33"/>
      <c r="P30" s="33"/>
      <c r="Q30" s="20"/>
      <c r="R30" s="20"/>
      <c r="S30" s="20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ht="24.95" customHeight="1" thickTop="1" x14ac:dyDescent="0.5">
      <c r="A31" s="137" t="s">
        <v>97</v>
      </c>
      <c r="B31" s="138"/>
      <c r="C31" s="138"/>
      <c r="D31" s="138"/>
      <c r="E31" s="138"/>
      <c r="F31" s="138"/>
      <c r="G31" s="138"/>
      <c r="H31" s="138"/>
      <c r="I31" s="139"/>
      <c r="J31" s="33"/>
      <c r="K31" s="33"/>
      <c r="L31" s="33"/>
      <c r="M31" s="33"/>
      <c r="N31" s="33"/>
      <c r="O31" s="33"/>
      <c r="P31" s="33"/>
      <c r="Q31" s="20"/>
      <c r="R31" s="20"/>
      <c r="S31" s="20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ht="18.75" x14ac:dyDescent="0.3">
      <c r="A32" s="52" t="s">
        <v>42</v>
      </c>
      <c r="B32" s="51">
        <v>43582</v>
      </c>
      <c r="C32" s="28"/>
      <c r="D32" s="65" t="s">
        <v>100</v>
      </c>
      <c r="E32" s="65"/>
      <c r="F32" s="49" t="s">
        <v>101</v>
      </c>
      <c r="G32" s="49"/>
      <c r="H32" s="28"/>
      <c r="I32" s="48"/>
      <c r="J32" s="33"/>
      <c r="K32" s="33"/>
      <c r="L32" s="33"/>
      <c r="M32" s="33"/>
      <c r="N32" s="33"/>
      <c r="O32" s="34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ht="15.75" x14ac:dyDescent="0.25">
      <c r="A33" s="140" t="s">
        <v>102</v>
      </c>
      <c r="B33" s="114"/>
      <c r="C33" s="114"/>
      <c r="D33" s="114"/>
      <c r="E33" s="114"/>
      <c r="F33" s="114"/>
      <c r="G33" s="114"/>
      <c r="H33" s="114"/>
      <c r="I33" s="141"/>
      <c r="J33" s="33"/>
      <c r="K33" s="33"/>
      <c r="L33" s="33"/>
      <c r="M33" s="33"/>
      <c r="N33" s="33"/>
      <c r="O33" s="34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18.75" x14ac:dyDescent="0.3">
      <c r="A34" s="47"/>
      <c r="B34" s="17"/>
      <c r="C34" s="16"/>
      <c r="D34" s="16"/>
      <c r="E34" s="16"/>
      <c r="F34" s="16"/>
      <c r="G34" s="135" t="s">
        <v>35</v>
      </c>
      <c r="H34" s="136"/>
      <c r="I34" s="44"/>
      <c r="J34" s="33"/>
      <c r="K34" s="33"/>
      <c r="L34" s="33"/>
      <c r="M34" s="33"/>
      <c r="N34" s="33"/>
      <c r="O34" s="34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ht="30.75" x14ac:dyDescent="0.3">
      <c r="A35" s="46" t="s">
        <v>30</v>
      </c>
      <c r="B35" s="14" t="s">
        <v>29</v>
      </c>
      <c r="C35" s="45" t="s">
        <v>96</v>
      </c>
      <c r="D35" s="57" t="s">
        <v>27</v>
      </c>
      <c r="E35" s="57" t="s">
        <v>26</v>
      </c>
      <c r="F35" s="57" t="s">
        <v>25</v>
      </c>
      <c r="G35" s="57" t="s">
        <v>22</v>
      </c>
      <c r="H35" s="57" t="s">
        <v>21</v>
      </c>
      <c r="I35" s="44" t="s">
        <v>18</v>
      </c>
      <c r="J35" s="33"/>
      <c r="K35" s="33"/>
      <c r="L35" s="33"/>
      <c r="M35" s="33"/>
      <c r="N35" s="33"/>
      <c r="O35" s="34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8.75" x14ac:dyDescent="0.3">
      <c r="A36" s="43" t="s">
        <v>79</v>
      </c>
      <c r="B36" s="43" t="s">
        <v>78</v>
      </c>
      <c r="C36" s="4"/>
      <c r="D36" s="4"/>
      <c r="E36" s="42" t="s">
        <v>67</v>
      </c>
      <c r="F36" s="6">
        <v>322</v>
      </c>
      <c r="G36" s="6">
        <v>68</v>
      </c>
      <c r="H36" s="6">
        <v>52</v>
      </c>
      <c r="I36" s="41">
        <v>1</v>
      </c>
      <c r="J36" s="33"/>
      <c r="K36" s="33"/>
      <c r="L36" s="33"/>
      <c r="M36" s="33"/>
      <c r="N36" s="33"/>
      <c r="O36" s="34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18.75" x14ac:dyDescent="0.3">
      <c r="A37" s="4" t="s">
        <v>77</v>
      </c>
      <c r="B37" s="4" t="s">
        <v>76</v>
      </c>
      <c r="C37" s="4"/>
      <c r="D37" s="4"/>
      <c r="E37" s="42" t="s">
        <v>67</v>
      </c>
      <c r="F37" s="6">
        <v>278</v>
      </c>
      <c r="G37" s="6">
        <v>74</v>
      </c>
      <c r="H37" s="6">
        <v>37</v>
      </c>
      <c r="I37" s="41">
        <v>4</v>
      </c>
      <c r="J37" s="33"/>
      <c r="K37" s="33"/>
      <c r="L37" s="33"/>
      <c r="M37" s="33"/>
      <c r="N37" s="33"/>
      <c r="O37" s="34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18.75" x14ac:dyDescent="0.3">
      <c r="A38" s="4" t="s">
        <v>75</v>
      </c>
      <c r="B38" s="4" t="s">
        <v>74</v>
      </c>
      <c r="C38" s="4"/>
      <c r="D38" s="4"/>
      <c r="E38" s="42" t="s">
        <v>67</v>
      </c>
      <c r="F38" s="6">
        <v>330</v>
      </c>
      <c r="G38" s="6">
        <v>70</v>
      </c>
      <c r="H38" s="6">
        <v>37</v>
      </c>
      <c r="I38" s="41">
        <v>2</v>
      </c>
      <c r="J38" s="33"/>
      <c r="K38" s="33"/>
      <c r="L38" s="33"/>
      <c r="M38" s="33"/>
      <c r="N38" s="33"/>
      <c r="O38" s="34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18.75" x14ac:dyDescent="0.3">
      <c r="A39" s="4" t="s">
        <v>73</v>
      </c>
      <c r="B39" s="4" t="s">
        <v>72</v>
      </c>
      <c r="C39" s="4"/>
      <c r="D39" s="4"/>
      <c r="E39" s="42" t="s">
        <v>67</v>
      </c>
      <c r="F39" s="6">
        <v>212</v>
      </c>
      <c r="G39" s="6">
        <v>74</v>
      </c>
      <c r="H39" s="6">
        <v>12</v>
      </c>
      <c r="I39" s="41">
        <v>3</v>
      </c>
      <c r="J39" s="33"/>
      <c r="K39" s="33"/>
      <c r="L39" s="33"/>
      <c r="M39" s="33"/>
      <c r="N39" s="33"/>
      <c r="O39" s="34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18.75" x14ac:dyDescent="0.3">
      <c r="A40" s="4" t="s">
        <v>71</v>
      </c>
      <c r="B40" s="4" t="s">
        <v>70</v>
      </c>
      <c r="C40" s="4"/>
      <c r="D40" s="4"/>
      <c r="E40" s="42" t="s">
        <v>67</v>
      </c>
      <c r="F40" s="6">
        <v>215</v>
      </c>
      <c r="G40" s="6" t="s">
        <v>0</v>
      </c>
      <c r="H40" s="6" t="s">
        <v>0</v>
      </c>
      <c r="I40" s="41" t="s">
        <v>66</v>
      </c>
      <c r="J40" s="33"/>
      <c r="K40" s="33"/>
      <c r="L40" s="33"/>
      <c r="M40" s="33"/>
      <c r="N40" s="33"/>
      <c r="O40" s="34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18.75" x14ac:dyDescent="0.3">
      <c r="A41" s="4" t="s">
        <v>69</v>
      </c>
      <c r="B41" s="4" t="s">
        <v>68</v>
      </c>
      <c r="C41" s="4"/>
      <c r="D41" s="4"/>
      <c r="E41" s="42" t="s">
        <v>67</v>
      </c>
      <c r="F41" s="6">
        <v>337</v>
      </c>
      <c r="G41" s="6" t="s">
        <v>0</v>
      </c>
      <c r="H41" s="6" t="s">
        <v>0</v>
      </c>
      <c r="I41" s="41"/>
      <c r="J41" s="33"/>
      <c r="K41" s="33"/>
      <c r="L41" s="33"/>
      <c r="M41" s="33"/>
      <c r="N41" s="33"/>
      <c r="O41" s="34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19.5" thickBot="1" x14ac:dyDescent="0.35">
      <c r="A42" s="40"/>
      <c r="B42" s="39"/>
      <c r="C42" s="39"/>
      <c r="D42" s="39"/>
      <c r="E42" s="39"/>
      <c r="F42" s="39"/>
      <c r="G42" s="39"/>
      <c r="H42" s="39"/>
      <c r="I42" s="38"/>
      <c r="J42" s="33"/>
      <c r="K42" s="33"/>
      <c r="L42" s="33"/>
      <c r="M42" s="33"/>
      <c r="N42" s="33"/>
      <c r="O42" s="34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32.25" thickTop="1" x14ac:dyDescent="0.5">
      <c r="A43" s="137" t="s">
        <v>97</v>
      </c>
      <c r="B43" s="138"/>
      <c r="C43" s="138"/>
      <c r="D43" s="138"/>
      <c r="E43" s="138"/>
      <c r="F43" s="138"/>
      <c r="G43" s="138"/>
      <c r="H43" s="138"/>
      <c r="I43" s="139"/>
      <c r="J43" s="33"/>
      <c r="K43" s="33"/>
      <c r="L43" s="33"/>
      <c r="M43" s="33"/>
      <c r="N43" s="33"/>
      <c r="O43" s="34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ht="18.75" x14ac:dyDescent="0.3">
      <c r="A44" s="52" t="s">
        <v>42</v>
      </c>
      <c r="B44" s="51">
        <v>43582</v>
      </c>
      <c r="C44" s="28"/>
      <c r="D44" s="65" t="s">
        <v>103</v>
      </c>
      <c r="E44" s="65"/>
      <c r="F44" s="49" t="s">
        <v>101</v>
      </c>
      <c r="G44" s="49"/>
      <c r="H44" s="28"/>
      <c r="I44" s="48"/>
      <c r="J44" s="33"/>
      <c r="K44" s="33"/>
      <c r="L44" s="33"/>
      <c r="M44" s="33"/>
      <c r="N44" s="33"/>
      <c r="O44" s="34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ht="15.75" x14ac:dyDescent="0.25">
      <c r="A45" s="140" t="s">
        <v>104</v>
      </c>
      <c r="B45" s="114"/>
      <c r="C45" s="114"/>
      <c r="D45" s="114"/>
      <c r="E45" s="114"/>
      <c r="F45" s="114"/>
      <c r="G45" s="114"/>
      <c r="H45" s="114"/>
      <c r="I45" s="141"/>
      <c r="J45" s="33"/>
      <c r="K45" s="33"/>
      <c r="L45" s="33"/>
      <c r="M45" s="33"/>
      <c r="N45" s="33"/>
      <c r="O45" s="34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ht="18.75" x14ac:dyDescent="0.3">
      <c r="A46" s="47"/>
      <c r="B46" s="17"/>
      <c r="C46" s="16"/>
      <c r="D46" s="16"/>
      <c r="E46" s="16"/>
      <c r="F46" s="16"/>
      <c r="G46" s="135" t="s">
        <v>35</v>
      </c>
      <c r="H46" s="136"/>
      <c r="I46" s="44"/>
      <c r="J46" s="33"/>
      <c r="K46" s="33"/>
      <c r="L46" s="33"/>
      <c r="M46" s="33"/>
      <c r="N46" s="33"/>
      <c r="O46" s="34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ht="30.75" x14ac:dyDescent="0.3">
      <c r="A47" s="46" t="s">
        <v>30</v>
      </c>
      <c r="B47" s="14" t="s">
        <v>29</v>
      </c>
      <c r="C47" s="45" t="s">
        <v>96</v>
      </c>
      <c r="D47" s="57" t="s">
        <v>27</v>
      </c>
      <c r="E47" s="57" t="s">
        <v>26</v>
      </c>
      <c r="F47" s="57" t="s">
        <v>25</v>
      </c>
      <c r="G47" s="57" t="s">
        <v>22</v>
      </c>
      <c r="H47" s="57" t="s">
        <v>21</v>
      </c>
      <c r="I47" s="44" t="s">
        <v>18</v>
      </c>
      <c r="J47" s="33"/>
      <c r="K47" s="33"/>
      <c r="L47" s="33"/>
      <c r="M47" s="33"/>
      <c r="N47" s="33"/>
      <c r="O47" s="34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8.75" x14ac:dyDescent="0.3">
      <c r="A48" s="43" t="s">
        <v>79</v>
      </c>
      <c r="B48" s="43" t="s">
        <v>78</v>
      </c>
      <c r="C48" s="4"/>
      <c r="D48" s="4"/>
      <c r="E48" s="42" t="s">
        <v>67</v>
      </c>
      <c r="F48" s="6">
        <v>322</v>
      </c>
      <c r="G48" s="6">
        <v>75</v>
      </c>
      <c r="H48" s="6">
        <v>5</v>
      </c>
      <c r="I48" s="41">
        <v>1</v>
      </c>
      <c r="J48" s="33"/>
      <c r="K48" s="33"/>
      <c r="L48" s="33"/>
      <c r="M48" s="33"/>
      <c r="N48" s="33"/>
      <c r="O48" s="34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ht="18.75" x14ac:dyDescent="0.3">
      <c r="A49" s="4" t="s">
        <v>77</v>
      </c>
      <c r="B49" s="4" t="s">
        <v>76</v>
      </c>
      <c r="C49" s="4"/>
      <c r="D49" s="4"/>
      <c r="E49" s="42" t="s">
        <v>67</v>
      </c>
      <c r="F49" s="6">
        <v>278</v>
      </c>
      <c r="G49" s="6" t="s">
        <v>0</v>
      </c>
      <c r="H49" s="6" t="s">
        <v>0</v>
      </c>
      <c r="I49" s="41"/>
      <c r="J49" s="33"/>
      <c r="K49" s="33"/>
      <c r="L49" s="33"/>
      <c r="M49" s="33"/>
      <c r="N49" s="33"/>
      <c r="O49" s="34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ht="18.75" x14ac:dyDescent="0.3">
      <c r="A50" s="4" t="s">
        <v>75</v>
      </c>
      <c r="B50" s="4" t="s">
        <v>74</v>
      </c>
      <c r="C50" s="4"/>
      <c r="D50" s="4"/>
      <c r="E50" s="42" t="s">
        <v>67</v>
      </c>
      <c r="F50" s="6">
        <v>330</v>
      </c>
      <c r="G50" s="6">
        <v>76</v>
      </c>
      <c r="H50" s="6">
        <v>58</v>
      </c>
      <c r="I50" s="41">
        <v>2</v>
      </c>
      <c r="J50" s="33"/>
      <c r="K50" s="2"/>
      <c r="L50" s="2"/>
      <c r="M50" s="2"/>
      <c r="N50" s="2"/>
      <c r="O50" s="3"/>
    </row>
    <row r="51" spans="1:30" ht="18.75" x14ac:dyDescent="0.3">
      <c r="A51" s="4" t="s">
        <v>73</v>
      </c>
      <c r="B51" s="4" t="s">
        <v>72</v>
      </c>
      <c r="C51" s="4"/>
      <c r="D51" s="4"/>
      <c r="E51" s="42" t="s">
        <v>67</v>
      </c>
      <c r="F51" s="6">
        <v>212</v>
      </c>
      <c r="G51" s="6">
        <v>78</v>
      </c>
      <c r="H51" s="6">
        <v>49</v>
      </c>
      <c r="I51" s="41">
        <v>3</v>
      </c>
      <c r="J51" s="33"/>
      <c r="K51" s="2"/>
      <c r="L51" s="2"/>
      <c r="M51" s="2"/>
      <c r="N51" s="2"/>
      <c r="O51" s="3"/>
    </row>
    <row r="52" spans="1:30" ht="18.75" x14ac:dyDescent="0.3">
      <c r="A52" s="4" t="s">
        <v>71</v>
      </c>
      <c r="B52" s="4" t="s">
        <v>70</v>
      </c>
      <c r="C52" s="4"/>
      <c r="D52" s="4"/>
      <c r="E52" s="42" t="s">
        <v>67</v>
      </c>
      <c r="F52" s="6">
        <v>215</v>
      </c>
      <c r="G52" s="6" t="s">
        <v>0</v>
      </c>
      <c r="H52" s="6" t="s">
        <v>0</v>
      </c>
      <c r="I52" s="41" t="s">
        <v>66</v>
      </c>
      <c r="J52" s="33"/>
      <c r="K52" s="2"/>
      <c r="L52" s="2"/>
      <c r="M52" s="2"/>
      <c r="N52" s="2"/>
      <c r="O52" s="3"/>
    </row>
    <row r="53" spans="1:30" ht="18.75" x14ac:dyDescent="0.3">
      <c r="A53" s="4" t="s">
        <v>69</v>
      </c>
      <c r="B53" s="4" t="s">
        <v>68</v>
      </c>
      <c r="C53" s="4"/>
      <c r="D53" s="4"/>
      <c r="E53" s="42" t="s">
        <v>67</v>
      </c>
      <c r="F53" s="6">
        <v>337</v>
      </c>
      <c r="G53" s="6" t="s">
        <v>0</v>
      </c>
      <c r="H53" s="6" t="s">
        <v>0</v>
      </c>
      <c r="I53" s="41"/>
      <c r="J53" s="33"/>
      <c r="K53" s="2"/>
      <c r="L53" s="2"/>
      <c r="M53" s="2"/>
      <c r="N53" s="2"/>
      <c r="O53" s="3"/>
    </row>
    <row r="54" spans="1:30" ht="19.5" thickBot="1" x14ac:dyDescent="0.35">
      <c r="A54" s="40"/>
      <c r="B54" s="39"/>
      <c r="C54" s="39"/>
      <c r="D54" s="39"/>
      <c r="E54" s="39"/>
      <c r="F54" s="39"/>
      <c r="G54" s="39"/>
      <c r="H54" s="39"/>
      <c r="I54" s="38"/>
      <c r="J54" s="33"/>
      <c r="K54" s="2"/>
      <c r="L54" s="2"/>
      <c r="M54" s="2"/>
      <c r="N54" s="2"/>
      <c r="O54" s="3"/>
    </row>
    <row r="55" spans="1:30" ht="32.25" thickTop="1" x14ac:dyDescent="0.5">
      <c r="A55" s="137" t="s">
        <v>97</v>
      </c>
      <c r="B55" s="138"/>
      <c r="C55" s="138"/>
      <c r="D55" s="138"/>
      <c r="E55" s="138"/>
      <c r="F55" s="138"/>
      <c r="G55" s="138"/>
      <c r="H55" s="138"/>
      <c r="I55" s="139"/>
      <c r="J55" s="33"/>
      <c r="K55" s="2"/>
      <c r="L55" s="2"/>
      <c r="M55" s="2"/>
      <c r="N55" s="2"/>
      <c r="O55" s="3"/>
    </row>
    <row r="56" spans="1:30" ht="18.75" x14ac:dyDescent="0.3">
      <c r="A56" s="93" t="s">
        <v>129</v>
      </c>
      <c r="B56" s="51">
        <v>43596</v>
      </c>
      <c r="C56" s="49" t="s">
        <v>125</v>
      </c>
      <c r="D56" s="49"/>
      <c r="E56" s="28"/>
      <c r="F56" s="49" t="s">
        <v>126</v>
      </c>
      <c r="I56" s="48"/>
      <c r="J56" s="2"/>
      <c r="L56" s="2"/>
      <c r="M56" s="2"/>
      <c r="N56" s="2"/>
      <c r="O56" s="3"/>
    </row>
    <row r="57" spans="1:30" ht="15.75" x14ac:dyDescent="0.25">
      <c r="A57" s="140" t="s">
        <v>127</v>
      </c>
      <c r="B57" s="114"/>
      <c r="C57" s="114"/>
      <c r="D57" s="114"/>
      <c r="E57" s="114"/>
      <c r="F57" s="114"/>
      <c r="G57" s="114"/>
      <c r="H57" s="114"/>
      <c r="I57" s="141"/>
      <c r="J57" s="2"/>
      <c r="K57" s="2"/>
      <c r="L57" s="2"/>
      <c r="M57" s="2"/>
      <c r="N57" s="2"/>
      <c r="O57" s="3"/>
    </row>
    <row r="58" spans="1:30" ht="18.75" x14ac:dyDescent="0.3">
      <c r="A58" s="47"/>
      <c r="B58" s="17"/>
      <c r="C58" s="16"/>
      <c r="D58" s="16"/>
      <c r="E58" s="16"/>
      <c r="F58" s="16"/>
      <c r="G58" s="135" t="s">
        <v>35</v>
      </c>
      <c r="H58" s="136"/>
      <c r="I58" s="44"/>
      <c r="J58" s="2"/>
      <c r="O58"/>
    </row>
    <row r="59" spans="1:30" ht="18.75" x14ac:dyDescent="0.3">
      <c r="A59" s="46" t="s">
        <v>30</v>
      </c>
      <c r="B59" s="14" t="s">
        <v>29</v>
      </c>
      <c r="C59" s="45" t="s">
        <v>28</v>
      </c>
      <c r="D59" s="92" t="s">
        <v>128</v>
      </c>
      <c r="E59" s="92" t="s">
        <v>26</v>
      </c>
      <c r="F59" s="92" t="s">
        <v>25</v>
      </c>
      <c r="G59" s="92" t="s">
        <v>22</v>
      </c>
      <c r="H59" s="92" t="s">
        <v>21</v>
      </c>
      <c r="I59" s="44" t="s">
        <v>18</v>
      </c>
      <c r="J59" s="2"/>
      <c r="O59"/>
    </row>
    <row r="60" spans="1:30" ht="18.75" x14ac:dyDescent="0.3">
      <c r="A60" s="43" t="s">
        <v>79</v>
      </c>
      <c r="B60" s="43" t="s">
        <v>78</v>
      </c>
      <c r="C60" s="4"/>
      <c r="D60" s="4"/>
      <c r="E60" s="42" t="s">
        <v>67</v>
      </c>
      <c r="F60" s="6">
        <v>322</v>
      </c>
      <c r="G60" s="6" t="s">
        <v>0</v>
      </c>
      <c r="H60" s="6" t="s">
        <v>0</v>
      </c>
      <c r="I60" s="41"/>
      <c r="J60" s="2"/>
      <c r="O60"/>
    </row>
    <row r="61" spans="1:30" ht="18.75" x14ac:dyDescent="0.3">
      <c r="A61" s="4" t="s">
        <v>77</v>
      </c>
      <c r="B61" s="4" t="s">
        <v>76</v>
      </c>
      <c r="C61" s="4"/>
      <c r="D61" s="4"/>
      <c r="E61" s="42" t="s">
        <v>67</v>
      </c>
      <c r="F61" s="6">
        <v>278</v>
      </c>
      <c r="G61" s="6">
        <v>31</v>
      </c>
      <c r="H61" s="6">
        <v>19</v>
      </c>
      <c r="I61" s="41">
        <v>1</v>
      </c>
      <c r="J61" s="2"/>
      <c r="O61"/>
    </row>
    <row r="62" spans="1:30" ht="18.75" x14ac:dyDescent="0.3">
      <c r="A62" s="4" t="s">
        <v>75</v>
      </c>
      <c r="B62" s="4" t="s">
        <v>74</v>
      </c>
      <c r="C62" s="4"/>
      <c r="D62" s="4"/>
      <c r="E62" s="42" t="s">
        <v>67</v>
      </c>
      <c r="F62" s="6">
        <v>330</v>
      </c>
      <c r="G62" s="6" t="s">
        <v>0</v>
      </c>
      <c r="H62" s="6" t="s">
        <v>0</v>
      </c>
      <c r="I62" s="41"/>
      <c r="J62" s="2"/>
      <c r="O62"/>
    </row>
    <row r="63" spans="1:30" ht="18.75" x14ac:dyDescent="0.3">
      <c r="A63" s="4" t="s">
        <v>73</v>
      </c>
      <c r="B63" s="4" t="s">
        <v>72</v>
      </c>
      <c r="C63" s="4"/>
      <c r="D63" s="4"/>
      <c r="E63" s="42" t="s">
        <v>67</v>
      </c>
      <c r="F63" s="6">
        <v>212</v>
      </c>
      <c r="G63" s="6">
        <v>35</v>
      </c>
      <c r="H63" s="6">
        <v>31</v>
      </c>
      <c r="I63" s="41">
        <v>2</v>
      </c>
      <c r="J63" s="2"/>
      <c r="O63"/>
    </row>
    <row r="64" spans="1:30" ht="18.75" x14ac:dyDescent="0.3">
      <c r="A64" s="4" t="s">
        <v>71</v>
      </c>
      <c r="B64" s="4" t="s">
        <v>70</v>
      </c>
      <c r="C64" s="4"/>
      <c r="D64" s="4"/>
      <c r="E64" s="42" t="s">
        <v>67</v>
      </c>
      <c r="F64" s="6">
        <v>215</v>
      </c>
      <c r="G64" s="6" t="s">
        <v>0</v>
      </c>
      <c r="H64" s="6" t="s">
        <v>0</v>
      </c>
      <c r="I64" s="41"/>
      <c r="J64" s="2"/>
      <c r="O64"/>
    </row>
    <row r="65" spans="1:15" ht="18.75" x14ac:dyDescent="0.3">
      <c r="A65" s="4" t="s">
        <v>69</v>
      </c>
      <c r="B65" s="4" t="s">
        <v>68</v>
      </c>
      <c r="C65" s="4"/>
      <c r="D65" s="4"/>
      <c r="E65" s="42" t="s">
        <v>67</v>
      </c>
      <c r="F65" s="6">
        <v>337</v>
      </c>
      <c r="G65" s="6">
        <v>38</v>
      </c>
      <c r="H65" s="6">
        <v>5</v>
      </c>
      <c r="I65" s="41">
        <v>3</v>
      </c>
      <c r="J65" s="2"/>
      <c r="O65"/>
    </row>
    <row r="66" spans="1:15" ht="19.5" thickBot="1" x14ac:dyDescent="0.35">
      <c r="A66" s="40"/>
      <c r="B66" s="39"/>
      <c r="C66" s="39"/>
      <c r="D66" s="39"/>
      <c r="E66" s="39"/>
      <c r="F66" s="39"/>
      <c r="G66" s="39"/>
      <c r="H66" s="39"/>
      <c r="I66" s="38"/>
      <c r="J66" s="2"/>
      <c r="O66"/>
    </row>
    <row r="67" spans="1:15" ht="32.25" thickTop="1" x14ac:dyDescent="0.5">
      <c r="A67" s="137" t="s">
        <v>97</v>
      </c>
      <c r="B67" s="138"/>
      <c r="C67" s="138"/>
      <c r="D67" s="138"/>
      <c r="E67" s="138"/>
      <c r="F67" s="138"/>
      <c r="G67" s="138"/>
      <c r="H67" s="138"/>
      <c r="I67" s="139"/>
      <c r="J67" s="2"/>
      <c r="K67" s="3" t="s">
        <v>0</v>
      </c>
      <c r="O67"/>
    </row>
    <row r="68" spans="1:15" ht="18.75" x14ac:dyDescent="0.3">
      <c r="A68" s="93" t="s">
        <v>129</v>
      </c>
      <c r="B68" s="51">
        <v>43596</v>
      </c>
      <c r="C68" s="49" t="s">
        <v>130</v>
      </c>
      <c r="D68" s="49"/>
      <c r="E68" s="28"/>
      <c r="F68" s="49" t="s">
        <v>126</v>
      </c>
      <c r="I68" s="48"/>
      <c r="J68" s="2"/>
      <c r="K68" s="2"/>
      <c r="L68" s="2"/>
      <c r="M68" s="2"/>
      <c r="N68" s="2"/>
      <c r="O68" s="3"/>
    </row>
    <row r="69" spans="1:15" ht="15.75" x14ac:dyDescent="0.25">
      <c r="A69" s="140" t="s">
        <v>127</v>
      </c>
      <c r="B69" s="114"/>
      <c r="C69" s="114"/>
      <c r="D69" s="114"/>
      <c r="E69" s="114"/>
      <c r="F69" s="114"/>
      <c r="G69" s="114"/>
      <c r="H69" s="114"/>
      <c r="I69" s="141"/>
      <c r="J69" s="2"/>
      <c r="K69" s="2"/>
      <c r="L69" s="2"/>
      <c r="M69" s="2"/>
      <c r="N69" s="2"/>
      <c r="O69" s="3"/>
    </row>
    <row r="70" spans="1:15" ht="18.75" x14ac:dyDescent="0.3">
      <c r="A70" s="47"/>
      <c r="B70" s="17"/>
      <c r="C70" s="16"/>
      <c r="D70" s="16"/>
      <c r="E70" s="16"/>
      <c r="F70" s="16"/>
      <c r="G70" s="135" t="s">
        <v>35</v>
      </c>
      <c r="H70" s="136"/>
      <c r="I70" s="44"/>
      <c r="J70" s="2"/>
      <c r="K70" s="2"/>
      <c r="L70" s="2"/>
      <c r="M70" s="2"/>
      <c r="N70" s="2"/>
      <c r="O70" s="3"/>
    </row>
    <row r="71" spans="1:15" ht="18.75" x14ac:dyDescent="0.3">
      <c r="A71" s="46" t="s">
        <v>30</v>
      </c>
      <c r="B71" s="14" t="s">
        <v>29</v>
      </c>
      <c r="C71" s="45" t="s">
        <v>28</v>
      </c>
      <c r="D71" s="92" t="s">
        <v>128</v>
      </c>
      <c r="E71" s="92" t="s">
        <v>26</v>
      </c>
      <c r="F71" s="92" t="s">
        <v>25</v>
      </c>
      <c r="G71" s="92" t="s">
        <v>22</v>
      </c>
      <c r="H71" s="92" t="s">
        <v>21</v>
      </c>
      <c r="I71" s="44" t="s">
        <v>18</v>
      </c>
      <c r="J71" s="2"/>
      <c r="K71" s="2"/>
      <c r="L71" s="2"/>
      <c r="M71" s="2"/>
      <c r="N71" s="2"/>
      <c r="O71" s="3"/>
    </row>
    <row r="72" spans="1:15" ht="18.75" x14ac:dyDescent="0.3">
      <c r="A72" s="43" t="s">
        <v>79</v>
      </c>
      <c r="B72" s="43" t="s">
        <v>78</v>
      </c>
      <c r="C72" s="4"/>
      <c r="D72" s="4"/>
      <c r="E72" s="42" t="s">
        <v>67</v>
      </c>
      <c r="F72" s="6">
        <v>322</v>
      </c>
      <c r="G72" s="6" t="s">
        <v>0</v>
      </c>
      <c r="H72" s="6" t="s">
        <v>0</v>
      </c>
      <c r="I72" s="41"/>
      <c r="J72" s="2"/>
      <c r="K72" s="2"/>
      <c r="L72" s="2"/>
      <c r="M72" s="2"/>
      <c r="N72" s="2"/>
      <c r="O72" s="3"/>
    </row>
    <row r="73" spans="1:15" ht="18.75" x14ac:dyDescent="0.3">
      <c r="A73" s="4" t="s">
        <v>77</v>
      </c>
      <c r="B73" s="4" t="s">
        <v>76</v>
      </c>
      <c r="C73" s="4"/>
      <c r="D73" s="4"/>
      <c r="E73" s="42" t="s">
        <v>67</v>
      </c>
      <c r="F73" s="6">
        <v>278</v>
      </c>
      <c r="G73" s="6">
        <v>44</v>
      </c>
      <c r="H73" s="6">
        <v>1</v>
      </c>
      <c r="I73" s="41">
        <v>1</v>
      </c>
      <c r="J73" s="2"/>
      <c r="K73" s="2"/>
      <c r="L73" s="2"/>
      <c r="M73" s="2"/>
      <c r="N73" s="2"/>
      <c r="O73" s="3"/>
    </row>
    <row r="74" spans="1:15" ht="18.75" x14ac:dyDescent="0.3">
      <c r="A74" s="4" t="s">
        <v>75</v>
      </c>
      <c r="B74" s="4" t="s">
        <v>74</v>
      </c>
      <c r="C74" s="4"/>
      <c r="D74" s="4"/>
      <c r="E74" s="42" t="s">
        <v>67</v>
      </c>
      <c r="F74" s="6">
        <v>330</v>
      </c>
      <c r="G74" s="6" t="s">
        <v>0</v>
      </c>
      <c r="H74" s="6" t="s">
        <v>0</v>
      </c>
      <c r="I74" s="41"/>
      <c r="J74" s="2"/>
      <c r="K74" s="2"/>
      <c r="L74" s="2"/>
      <c r="M74" s="2"/>
      <c r="N74" s="2"/>
      <c r="O74" s="3"/>
    </row>
    <row r="75" spans="1:15" ht="18.75" x14ac:dyDescent="0.3">
      <c r="A75" s="4" t="s">
        <v>73</v>
      </c>
      <c r="B75" s="4" t="s">
        <v>72</v>
      </c>
      <c r="C75" s="4"/>
      <c r="D75" s="4"/>
      <c r="E75" s="42" t="s">
        <v>67</v>
      </c>
      <c r="F75" s="6">
        <v>212</v>
      </c>
      <c r="G75" s="6">
        <v>66</v>
      </c>
      <c r="H75" s="6">
        <v>8</v>
      </c>
      <c r="I75" s="41">
        <v>2</v>
      </c>
      <c r="J75" s="2"/>
      <c r="K75" s="2"/>
      <c r="L75" s="2"/>
      <c r="M75" s="2"/>
      <c r="N75" s="2"/>
      <c r="O75" s="3"/>
    </row>
    <row r="76" spans="1:15" ht="18.75" x14ac:dyDescent="0.3">
      <c r="A76" s="4" t="s">
        <v>71</v>
      </c>
      <c r="B76" s="4" t="s">
        <v>70</v>
      </c>
      <c r="C76" s="4"/>
      <c r="D76" s="4"/>
      <c r="E76" s="42" t="s">
        <v>67</v>
      </c>
      <c r="F76" s="6">
        <v>215</v>
      </c>
      <c r="G76" s="6" t="s">
        <v>0</v>
      </c>
      <c r="H76" s="6" t="s">
        <v>0</v>
      </c>
      <c r="I76" s="41"/>
      <c r="J76" s="2"/>
      <c r="K76" s="2"/>
      <c r="L76" s="2"/>
      <c r="M76" s="2"/>
      <c r="N76" s="2"/>
      <c r="O76" s="3"/>
    </row>
    <row r="77" spans="1:15" ht="18.75" x14ac:dyDescent="0.3">
      <c r="A77" s="4" t="s">
        <v>69</v>
      </c>
      <c r="B77" s="4" t="s">
        <v>68</v>
      </c>
      <c r="C77" s="4"/>
      <c r="D77" s="4"/>
      <c r="E77" s="42" t="s">
        <v>67</v>
      </c>
      <c r="F77" s="6">
        <v>337</v>
      </c>
      <c r="G77" s="6">
        <v>68</v>
      </c>
      <c r="H77" s="6">
        <v>15</v>
      </c>
      <c r="I77" s="41">
        <v>3</v>
      </c>
      <c r="J77" s="2"/>
      <c r="K77" s="2"/>
      <c r="L77" s="2"/>
      <c r="M77" s="2"/>
      <c r="N77" s="2"/>
      <c r="O77" s="3"/>
    </row>
    <row r="78" spans="1:15" ht="19.5" thickBot="1" x14ac:dyDescent="0.35">
      <c r="A78" s="40"/>
      <c r="B78" s="39"/>
      <c r="C78" s="39"/>
      <c r="D78" s="39"/>
      <c r="E78" s="39"/>
      <c r="F78" s="39"/>
      <c r="G78" s="39"/>
      <c r="H78" s="39"/>
      <c r="I78" s="38"/>
      <c r="J78" s="2"/>
      <c r="K78" s="2"/>
      <c r="L78" s="2"/>
      <c r="M78" s="2"/>
      <c r="N78" s="2"/>
      <c r="O78" s="3"/>
    </row>
    <row r="79" spans="1:15" ht="32.25" thickTop="1" x14ac:dyDescent="0.5">
      <c r="A79" s="137" t="s">
        <v>97</v>
      </c>
      <c r="B79" s="138"/>
      <c r="C79" s="138"/>
      <c r="D79" s="138"/>
      <c r="E79" s="138"/>
      <c r="F79" s="138"/>
      <c r="G79" s="138"/>
      <c r="H79" s="138"/>
      <c r="I79" s="139"/>
      <c r="J79" s="2"/>
      <c r="K79" s="2"/>
      <c r="L79" s="2"/>
      <c r="M79" s="2"/>
      <c r="N79" s="2"/>
      <c r="O79" s="3"/>
    </row>
    <row r="80" spans="1:15" ht="18.75" x14ac:dyDescent="0.3">
      <c r="A80" s="109" t="s">
        <v>129</v>
      </c>
      <c r="B80" s="51">
        <v>43617</v>
      </c>
      <c r="C80" s="49" t="s">
        <v>136</v>
      </c>
      <c r="D80" s="49"/>
      <c r="E80" s="28"/>
      <c r="F80" s="49" t="s">
        <v>132</v>
      </c>
      <c r="I80" s="48"/>
      <c r="J80" s="2"/>
      <c r="K80" s="2"/>
      <c r="L80" s="2"/>
      <c r="M80" s="2"/>
      <c r="N80" s="2"/>
      <c r="O80" s="3"/>
    </row>
    <row r="81" spans="1:15" ht="15.75" x14ac:dyDescent="0.25">
      <c r="A81" s="140" t="s">
        <v>135</v>
      </c>
      <c r="B81" s="114"/>
      <c r="C81" s="114"/>
      <c r="D81" s="114"/>
      <c r="E81" s="114"/>
      <c r="F81" s="114"/>
      <c r="G81" s="114"/>
      <c r="H81" s="114"/>
      <c r="I81" s="141"/>
      <c r="J81" s="144"/>
      <c r="K81" s="145"/>
      <c r="L81" s="145"/>
      <c r="M81" s="145"/>
      <c r="N81" s="145"/>
      <c r="O81" s="145"/>
    </row>
    <row r="82" spans="1:15" ht="18.75" x14ac:dyDescent="0.3">
      <c r="A82" s="47"/>
      <c r="B82" s="17"/>
      <c r="C82" s="16"/>
      <c r="D82" s="16"/>
      <c r="E82" s="16"/>
      <c r="F82" s="16"/>
      <c r="G82" s="135" t="s">
        <v>35</v>
      </c>
      <c r="H82" s="136"/>
      <c r="I82" s="44"/>
      <c r="J82" s="146"/>
      <c r="K82" s="147"/>
      <c r="L82" s="147"/>
      <c r="M82" s="147"/>
      <c r="N82" s="147"/>
      <c r="O82" s="148"/>
    </row>
    <row r="83" spans="1:15" ht="18.75" x14ac:dyDescent="0.3">
      <c r="A83" s="46" t="s">
        <v>30</v>
      </c>
      <c r="B83" s="14" t="s">
        <v>29</v>
      </c>
      <c r="C83" s="45" t="s">
        <v>28</v>
      </c>
      <c r="D83" s="108" t="s">
        <v>128</v>
      </c>
      <c r="E83" s="108" t="s">
        <v>26</v>
      </c>
      <c r="F83" s="108" t="s">
        <v>25</v>
      </c>
      <c r="G83" s="108" t="s">
        <v>22</v>
      </c>
      <c r="H83" s="108" t="s">
        <v>21</v>
      </c>
      <c r="I83" s="44" t="s">
        <v>18</v>
      </c>
      <c r="J83" s="2"/>
      <c r="K83" s="2"/>
      <c r="L83" s="2"/>
      <c r="M83" s="2"/>
      <c r="N83" s="2"/>
      <c r="O83" s="3"/>
    </row>
    <row r="84" spans="1:15" ht="18.75" x14ac:dyDescent="0.3">
      <c r="A84" s="43" t="s">
        <v>79</v>
      </c>
      <c r="B84" s="43" t="s">
        <v>78</v>
      </c>
      <c r="C84" s="4"/>
      <c r="D84" s="4"/>
      <c r="E84" s="42" t="s">
        <v>67</v>
      </c>
      <c r="F84" s="6">
        <v>322</v>
      </c>
      <c r="G84" s="6">
        <v>58</v>
      </c>
      <c r="H84" s="6">
        <v>10</v>
      </c>
      <c r="I84" s="41">
        <v>2</v>
      </c>
      <c r="J84" s="2"/>
      <c r="K84" s="2"/>
      <c r="L84" s="2"/>
      <c r="M84" s="2"/>
      <c r="N84" s="2"/>
      <c r="O84" s="3"/>
    </row>
    <row r="85" spans="1:15" ht="18.75" x14ac:dyDescent="0.3">
      <c r="A85" s="4" t="s">
        <v>77</v>
      </c>
      <c r="B85" s="4" t="s">
        <v>76</v>
      </c>
      <c r="C85" s="4"/>
      <c r="D85" s="4"/>
      <c r="E85" s="42" t="s">
        <v>67</v>
      </c>
      <c r="F85" s="6">
        <v>278</v>
      </c>
      <c r="G85" s="6">
        <v>58</v>
      </c>
      <c r="H85" s="6">
        <v>0</v>
      </c>
      <c r="I85" s="41">
        <v>1</v>
      </c>
      <c r="J85" s="2"/>
      <c r="K85" s="2"/>
      <c r="L85" s="2"/>
      <c r="M85" s="2"/>
      <c r="N85" s="2"/>
      <c r="O85" s="3"/>
    </row>
    <row r="86" spans="1:15" ht="18.75" x14ac:dyDescent="0.3">
      <c r="A86" s="4" t="s">
        <v>75</v>
      </c>
      <c r="B86" s="4" t="s">
        <v>74</v>
      </c>
      <c r="C86" s="4"/>
      <c r="D86" s="4"/>
      <c r="E86" s="42" t="s">
        <v>67</v>
      </c>
      <c r="F86" s="6">
        <v>330</v>
      </c>
      <c r="G86" s="6" t="s">
        <v>0</v>
      </c>
      <c r="H86" s="6" t="s">
        <v>0</v>
      </c>
      <c r="I86" s="41"/>
      <c r="J86" s="2"/>
      <c r="K86" s="2"/>
      <c r="L86" s="2"/>
      <c r="M86" s="2"/>
      <c r="N86" s="2"/>
      <c r="O86" s="3"/>
    </row>
    <row r="87" spans="1:15" ht="18.75" x14ac:dyDescent="0.3">
      <c r="A87" s="4" t="s">
        <v>73</v>
      </c>
      <c r="B87" s="4" t="s">
        <v>72</v>
      </c>
      <c r="C87" s="4"/>
      <c r="D87" s="4"/>
      <c r="E87" s="42" t="s">
        <v>67</v>
      </c>
      <c r="F87" s="6">
        <v>212</v>
      </c>
      <c r="G87" s="6">
        <v>58</v>
      </c>
      <c r="H87" s="6">
        <v>19</v>
      </c>
      <c r="I87" s="41">
        <v>3</v>
      </c>
      <c r="J87" s="2"/>
      <c r="K87" s="2"/>
      <c r="L87" s="2"/>
      <c r="M87" s="2"/>
      <c r="N87" s="2"/>
      <c r="O87" s="3"/>
    </row>
    <row r="88" spans="1:15" ht="18.75" x14ac:dyDescent="0.3">
      <c r="A88" s="4" t="s">
        <v>71</v>
      </c>
      <c r="B88" s="4" t="s">
        <v>70</v>
      </c>
      <c r="C88" s="4"/>
      <c r="D88" s="4"/>
      <c r="E88" s="42" t="s">
        <v>67</v>
      </c>
      <c r="F88" s="6">
        <v>215</v>
      </c>
      <c r="G88" s="6" t="s">
        <v>0</v>
      </c>
      <c r="H88" s="6" t="s">
        <v>0</v>
      </c>
      <c r="I88" s="41"/>
      <c r="J88" s="2"/>
      <c r="K88" s="2"/>
      <c r="L88" s="2"/>
      <c r="M88" s="2"/>
      <c r="N88" s="2"/>
      <c r="O88" s="3"/>
    </row>
    <row r="89" spans="1:15" ht="18.75" x14ac:dyDescent="0.3">
      <c r="A89" s="4" t="s">
        <v>69</v>
      </c>
      <c r="B89" s="4" t="s">
        <v>68</v>
      </c>
      <c r="C89" s="4"/>
      <c r="D89" s="4"/>
      <c r="E89" s="42" t="s">
        <v>67</v>
      </c>
      <c r="F89" s="6">
        <v>337</v>
      </c>
      <c r="G89" s="6">
        <v>63</v>
      </c>
      <c r="H89" s="6">
        <v>9</v>
      </c>
      <c r="I89" s="41">
        <v>4</v>
      </c>
      <c r="J89" s="2"/>
      <c r="K89" s="2"/>
      <c r="L89" s="2"/>
      <c r="M89" s="2"/>
      <c r="N89" s="2"/>
      <c r="O89" s="3"/>
    </row>
    <row r="90" spans="1:15" ht="19.5" thickBot="1" x14ac:dyDescent="0.35">
      <c r="A90" s="40"/>
      <c r="B90" s="39"/>
      <c r="C90" s="39"/>
      <c r="D90" s="39"/>
      <c r="E90" s="39"/>
      <c r="F90" s="39"/>
      <c r="G90" s="39"/>
      <c r="H90" s="39"/>
      <c r="I90" s="38"/>
      <c r="J90" s="2"/>
      <c r="K90" s="2"/>
      <c r="L90" s="2"/>
      <c r="M90" s="2"/>
      <c r="N90" s="2"/>
      <c r="O90" s="3"/>
    </row>
    <row r="91" spans="1:15" ht="32.25" thickTop="1" x14ac:dyDescent="0.5">
      <c r="A91" s="137" t="s">
        <v>97</v>
      </c>
      <c r="B91" s="138"/>
      <c r="C91" s="138"/>
      <c r="D91" s="138"/>
      <c r="E91" s="138"/>
      <c r="F91" s="138"/>
      <c r="G91" s="138"/>
      <c r="H91" s="138"/>
      <c r="I91" s="139"/>
      <c r="J91" s="2"/>
      <c r="K91" s="2"/>
      <c r="L91" s="2"/>
      <c r="M91" s="2"/>
      <c r="N91" s="2"/>
      <c r="O91" s="3"/>
    </row>
    <row r="92" spans="1:15" ht="18.75" x14ac:dyDescent="0.3">
      <c r="A92" s="109" t="s">
        <v>129</v>
      </c>
      <c r="B92" s="51">
        <v>43617</v>
      </c>
      <c r="C92" s="49" t="s">
        <v>137</v>
      </c>
      <c r="D92" s="49"/>
      <c r="E92" s="28"/>
      <c r="F92" s="49" t="s">
        <v>132</v>
      </c>
      <c r="I92" s="48"/>
      <c r="J92" s="2"/>
      <c r="K92" s="2"/>
      <c r="L92" s="2"/>
      <c r="M92" s="2"/>
      <c r="N92" s="2"/>
      <c r="O92" s="3"/>
    </row>
    <row r="93" spans="1:15" ht="15.75" x14ac:dyDescent="0.25">
      <c r="A93" s="140" t="s">
        <v>135</v>
      </c>
      <c r="B93" s="114"/>
      <c r="C93" s="114"/>
      <c r="D93" s="114"/>
      <c r="E93" s="114"/>
      <c r="F93" s="114"/>
      <c r="G93" s="114"/>
      <c r="H93" s="114"/>
      <c r="I93" s="141"/>
      <c r="J93" s="2"/>
      <c r="K93" s="2"/>
      <c r="L93" s="2"/>
      <c r="M93" s="2"/>
      <c r="N93" s="2"/>
      <c r="O93" s="3"/>
    </row>
    <row r="94" spans="1:15" ht="18.75" x14ac:dyDescent="0.3">
      <c r="A94" s="47"/>
      <c r="B94" s="17"/>
      <c r="C94" s="16"/>
      <c r="D94" s="16"/>
      <c r="E94" s="16"/>
      <c r="F94" s="16"/>
      <c r="G94" s="135" t="s">
        <v>35</v>
      </c>
      <c r="H94" s="136"/>
      <c r="I94" s="44"/>
    </row>
    <row r="95" spans="1:15" ht="18.75" x14ac:dyDescent="0.3">
      <c r="A95" s="46" t="s">
        <v>30</v>
      </c>
      <c r="B95" s="14" t="s">
        <v>29</v>
      </c>
      <c r="C95" s="45" t="s">
        <v>28</v>
      </c>
      <c r="D95" s="108" t="s">
        <v>128</v>
      </c>
      <c r="E95" s="108" t="s">
        <v>26</v>
      </c>
      <c r="F95" s="108" t="s">
        <v>25</v>
      </c>
      <c r="G95" s="108" t="s">
        <v>22</v>
      </c>
      <c r="H95" s="108" t="s">
        <v>21</v>
      </c>
      <c r="I95" s="44" t="s">
        <v>18</v>
      </c>
    </row>
    <row r="96" spans="1:15" ht="18.75" x14ac:dyDescent="0.3">
      <c r="A96" s="43" t="s">
        <v>79</v>
      </c>
      <c r="B96" s="43" t="s">
        <v>78</v>
      </c>
      <c r="C96" s="4"/>
      <c r="D96" s="4"/>
      <c r="E96" s="42" t="s">
        <v>67</v>
      </c>
      <c r="F96" s="6">
        <v>322</v>
      </c>
      <c r="G96" s="6">
        <v>37</v>
      </c>
      <c r="H96" s="6">
        <v>24</v>
      </c>
      <c r="I96" s="41">
        <v>1</v>
      </c>
    </row>
    <row r="97" spans="1:9" ht="18.75" x14ac:dyDescent="0.3">
      <c r="A97" s="4" t="s">
        <v>77</v>
      </c>
      <c r="B97" s="4" t="s">
        <v>76</v>
      </c>
      <c r="C97" s="4"/>
      <c r="D97" s="4"/>
      <c r="E97" s="42" t="s">
        <v>67</v>
      </c>
      <c r="F97" s="6">
        <v>278</v>
      </c>
      <c r="G97" s="6">
        <v>40</v>
      </c>
      <c r="H97" s="6">
        <v>55</v>
      </c>
      <c r="I97" s="41">
        <v>2</v>
      </c>
    </row>
    <row r="98" spans="1:9" ht="18.75" x14ac:dyDescent="0.3">
      <c r="A98" s="4" t="s">
        <v>75</v>
      </c>
      <c r="B98" s="4" t="s">
        <v>74</v>
      </c>
      <c r="C98" s="4"/>
      <c r="D98" s="4"/>
      <c r="E98" s="42" t="s">
        <v>67</v>
      </c>
      <c r="F98" s="6">
        <v>330</v>
      </c>
      <c r="G98" s="6" t="s">
        <v>0</v>
      </c>
      <c r="H98" s="6" t="s">
        <v>0</v>
      </c>
      <c r="I98" s="41"/>
    </row>
    <row r="99" spans="1:9" ht="18.75" x14ac:dyDescent="0.3">
      <c r="A99" s="4" t="s">
        <v>73</v>
      </c>
      <c r="B99" s="4" t="s">
        <v>72</v>
      </c>
      <c r="C99" s="4"/>
      <c r="D99" s="4"/>
      <c r="E99" s="42" t="s">
        <v>67</v>
      </c>
      <c r="F99" s="6">
        <v>212</v>
      </c>
      <c r="G99" s="6">
        <v>51</v>
      </c>
      <c r="H99" s="6">
        <v>51</v>
      </c>
      <c r="I99" s="41">
        <v>3</v>
      </c>
    </row>
    <row r="100" spans="1:9" ht="18.75" x14ac:dyDescent="0.3">
      <c r="A100" s="4" t="s">
        <v>71</v>
      </c>
      <c r="B100" s="4" t="s">
        <v>70</v>
      </c>
      <c r="C100" s="4"/>
      <c r="D100" s="4"/>
      <c r="E100" s="42" t="s">
        <v>67</v>
      </c>
      <c r="F100" s="6">
        <v>215</v>
      </c>
      <c r="G100" s="6" t="s">
        <v>0</v>
      </c>
      <c r="H100" s="6" t="s">
        <v>0</v>
      </c>
      <c r="I100" s="41"/>
    </row>
    <row r="101" spans="1:9" ht="18.75" x14ac:dyDescent="0.3">
      <c r="A101" s="4" t="s">
        <v>69</v>
      </c>
      <c r="B101" s="4" t="s">
        <v>68</v>
      </c>
      <c r="C101" s="4"/>
      <c r="D101" s="4"/>
      <c r="E101" s="42" t="s">
        <v>67</v>
      </c>
      <c r="F101" s="6">
        <v>337</v>
      </c>
      <c r="G101" s="6">
        <v>60</v>
      </c>
      <c r="H101" s="6">
        <v>9</v>
      </c>
      <c r="I101" s="41">
        <v>4</v>
      </c>
    </row>
    <row r="102" spans="1:9" ht="19.5" thickBot="1" x14ac:dyDescent="0.35">
      <c r="A102" s="40"/>
      <c r="B102" s="39"/>
      <c r="C102" s="39"/>
      <c r="D102" s="39"/>
      <c r="E102" s="39"/>
      <c r="F102" s="39"/>
      <c r="G102" s="39"/>
      <c r="H102" s="39"/>
      <c r="I102" s="38"/>
    </row>
    <row r="103" spans="1:9" ht="15.75" thickTop="1" x14ac:dyDescent="0.25"/>
  </sheetData>
  <mergeCells count="22">
    <mergeCell ref="G94:H94"/>
    <mergeCell ref="K9:Z10"/>
    <mergeCell ref="A79:I79"/>
    <mergeCell ref="A81:I81"/>
    <mergeCell ref="G82:H82"/>
    <mergeCell ref="A91:I91"/>
    <mergeCell ref="A93:I93"/>
    <mergeCell ref="A43:I43"/>
    <mergeCell ref="A45:I45"/>
    <mergeCell ref="G46:H46"/>
    <mergeCell ref="G12:H12"/>
    <mergeCell ref="A9:I9"/>
    <mergeCell ref="A11:I11"/>
    <mergeCell ref="A31:I31"/>
    <mergeCell ref="A33:I33"/>
    <mergeCell ref="G34:H34"/>
    <mergeCell ref="G70:H70"/>
    <mergeCell ref="A55:I55"/>
    <mergeCell ref="A57:I57"/>
    <mergeCell ref="G58:H58"/>
    <mergeCell ref="A67:I67"/>
    <mergeCell ref="A69:I69"/>
  </mergeCells>
  <printOptions horizontalCentered="1" verticalCentered="1"/>
  <pageMargins left="0.2" right="0.2" top="0.25" bottom="0.25" header="0.3" footer="0.05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/>
  </sheetViews>
  <sheetFormatPr defaultRowHeight="15" x14ac:dyDescent="0.25"/>
  <cols>
    <col min="1" max="1" width="13.7109375" customWidth="1"/>
    <col min="2" max="2" width="14.85546875" customWidth="1"/>
    <col min="3" max="3" width="14.42578125" customWidth="1"/>
    <col min="5" max="5" width="9.42578125" customWidth="1"/>
    <col min="23" max="23" width="10.7109375" customWidth="1"/>
  </cols>
  <sheetData>
    <row r="1" spans="1:24" ht="12" customHeigh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24" hidden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24" ht="57.75" customHeight="1" x14ac:dyDescent="0.5">
      <c r="A3" s="112" t="s">
        <v>95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24" ht="0.95" customHeight="1" x14ac:dyDescent="0.3">
      <c r="A4" s="21"/>
      <c r="B4" s="21"/>
      <c r="C4" s="20"/>
      <c r="D4" s="23"/>
      <c r="E4" s="22"/>
      <c r="F4" s="86"/>
      <c r="G4" s="86"/>
      <c r="H4" s="86"/>
      <c r="I4" s="86"/>
      <c r="J4" s="21"/>
      <c r="K4" s="21"/>
      <c r="L4" s="21"/>
      <c r="M4" s="21"/>
    </row>
    <row r="5" spans="1:24" ht="0.9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24" ht="18.75" x14ac:dyDescent="0.3">
      <c r="A6" s="17"/>
      <c r="B6" s="17"/>
      <c r="C6" s="16"/>
      <c r="D6" s="89" t="s">
        <v>105</v>
      </c>
      <c r="E6" s="97" t="s">
        <v>106</v>
      </c>
      <c r="F6" s="97" t="s">
        <v>107</v>
      </c>
      <c r="G6" s="97" t="s">
        <v>108</v>
      </c>
      <c r="H6" s="89" t="s">
        <v>109</v>
      </c>
      <c r="I6" s="89" t="s">
        <v>110</v>
      </c>
      <c r="J6" s="89" t="s">
        <v>111</v>
      </c>
      <c r="K6" s="89" t="s">
        <v>112</v>
      </c>
      <c r="L6" s="102" t="s">
        <v>113</v>
      </c>
      <c r="M6" s="103" t="s">
        <v>114</v>
      </c>
      <c r="O6" s="103" t="s">
        <v>115</v>
      </c>
      <c r="P6" s="88" t="s">
        <v>116</v>
      </c>
      <c r="Q6" s="111" t="s">
        <v>118</v>
      </c>
      <c r="R6" s="103" t="s">
        <v>115</v>
      </c>
      <c r="S6" s="88" t="s">
        <v>117</v>
      </c>
      <c r="T6" s="88" t="s">
        <v>121</v>
      </c>
      <c r="U6" s="88" t="s">
        <v>123</v>
      </c>
    </row>
    <row r="7" spans="1:24" ht="18.75" x14ac:dyDescent="0.3">
      <c r="A7" s="14" t="s">
        <v>30</v>
      </c>
      <c r="B7" s="14" t="s">
        <v>29</v>
      </c>
      <c r="C7" s="88" t="s">
        <v>26</v>
      </c>
      <c r="D7" s="89" t="s">
        <v>18</v>
      </c>
      <c r="E7" s="97" t="s">
        <v>18</v>
      </c>
      <c r="F7" s="97" t="s">
        <v>18</v>
      </c>
      <c r="G7" s="97" t="s">
        <v>18</v>
      </c>
      <c r="H7" s="89" t="s">
        <v>18</v>
      </c>
      <c r="I7" s="89" t="s">
        <v>18</v>
      </c>
      <c r="J7" s="89" t="s">
        <v>18</v>
      </c>
      <c r="K7" s="89" t="s">
        <v>18</v>
      </c>
      <c r="L7" s="89" t="s">
        <v>18</v>
      </c>
      <c r="M7" s="88" t="s">
        <v>18</v>
      </c>
      <c r="O7" s="88"/>
      <c r="P7" s="88" t="s">
        <v>117</v>
      </c>
      <c r="Q7" s="111" t="s">
        <v>119</v>
      </c>
      <c r="R7" s="105" t="s">
        <v>120</v>
      </c>
      <c r="S7" s="88" t="s">
        <v>120</v>
      </c>
      <c r="T7" s="88" t="s">
        <v>122</v>
      </c>
      <c r="U7" s="88" t="s">
        <v>124</v>
      </c>
    </row>
    <row r="8" spans="1:24" ht="18.75" x14ac:dyDescent="0.3">
      <c r="A8" s="4" t="s">
        <v>94</v>
      </c>
      <c r="B8" s="4" t="s">
        <v>93</v>
      </c>
      <c r="C8" s="6" t="s">
        <v>87</v>
      </c>
      <c r="D8" s="6">
        <v>1</v>
      </c>
      <c r="E8" s="95"/>
      <c r="F8" s="96"/>
      <c r="G8" s="96"/>
      <c r="H8" s="6">
        <v>1</v>
      </c>
      <c r="I8" s="155">
        <v>2</v>
      </c>
      <c r="J8" s="6">
        <v>2</v>
      </c>
      <c r="K8" s="6">
        <v>1</v>
      </c>
      <c r="L8" s="6">
        <v>1</v>
      </c>
      <c r="M8" s="6" t="s">
        <v>0</v>
      </c>
      <c r="O8" s="6">
        <f>COUNT(D8:M8)</f>
        <v>6</v>
      </c>
      <c r="P8" s="6">
        <f>SUM(D8:M8)</f>
        <v>8</v>
      </c>
      <c r="Q8" s="6">
        <v>2</v>
      </c>
      <c r="R8" s="6">
        <f>IF(Q8&gt;0,O8-1,O8)</f>
        <v>5</v>
      </c>
      <c r="S8" s="6">
        <f>P8-Q8</f>
        <v>6</v>
      </c>
      <c r="T8" s="106">
        <f>S8/R8</f>
        <v>1.2</v>
      </c>
      <c r="U8" s="107">
        <f>RANK(T8,T$8:T$12,1)</f>
        <v>1</v>
      </c>
      <c r="W8" s="161" t="s">
        <v>146</v>
      </c>
    </row>
    <row r="9" spans="1:24" ht="18.75" x14ac:dyDescent="0.3">
      <c r="A9" s="4" t="s">
        <v>92</v>
      </c>
      <c r="B9" s="4" t="s">
        <v>91</v>
      </c>
      <c r="C9" s="6" t="s">
        <v>90</v>
      </c>
      <c r="D9" s="6" t="s">
        <v>66</v>
      </c>
      <c r="E9" s="95"/>
      <c r="F9" s="96"/>
      <c r="G9" s="96"/>
      <c r="H9" s="6">
        <v>4</v>
      </c>
      <c r="I9" s="6">
        <v>3</v>
      </c>
      <c r="J9" s="6" t="s">
        <v>0</v>
      </c>
      <c r="K9" s="6" t="s">
        <v>0</v>
      </c>
      <c r="L9" s="6">
        <v>2</v>
      </c>
      <c r="M9" s="6">
        <v>2</v>
      </c>
      <c r="O9" s="6">
        <f>COUNT(D9:M9)</f>
        <v>4</v>
      </c>
      <c r="P9" s="6">
        <f t="shared" ref="P9:P12" si="0">SUM(D9:M9)</f>
        <v>11</v>
      </c>
      <c r="Q9" s="6">
        <v>0</v>
      </c>
      <c r="R9" s="6">
        <f t="shared" ref="R9:R12" si="1">IF(Q9&gt;0,O9-1,O9)</f>
        <v>4</v>
      </c>
      <c r="S9" s="6">
        <f t="shared" ref="S9:S12" si="2">P9-Q9</f>
        <v>11</v>
      </c>
      <c r="T9" s="106">
        <f t="shared" ref="T9:T12" si="3">S9/R9</f>
        <v>2.75</v>
      </c>
      <c r="U9" s="107">
        <f t="shared" ref="U9:U12" si="4">RANK(T9,T$8:T$12,1)</f>
        <v>3</v>
      </c>
    </row>
    <row r="10" spans="1:24" ht="18.75" x14ac:dyDescent="0.3">
      <c r="A10" s="4" t="s">
        <v>89</v>
      </c>
      <c r="B10" s="4" t="s">
        <v>88</v>
      </c>
      <c r="C10" s="6" t="s">
        <v>87</v>
      </c>
      <c r="D10" s="6" t="s">
        <v>0</v>
      </c>
      <c r="E10" s="95"/>
      <c r="F10" s="96"/>
      <c r="G10" s="96"/>
      <c r="H10" s="6">
        <v>2</v>
      </c>
      <c r="I10" s="6">
        <v>1</v>
      </c>
      <c r="J10" s="6">
        <v>1</v>
      </c>
      <c r="K10" s="6">
        <v>2</v>
      </c>
      <c r="L10" s="155">
        <v>3</v>
      </c>
      <c r="M10" s="6">
        <v>1</v>
      </c>
      <c r="O10" s="6">
        <f t="shared" ref="O10:O12" si="5">COUNT(D10:M10)</f>
        <v>6</v>
      </c>
      <c r="P10" s="6">
        <f t="shared" si="0"/>
        <v>10</v>
      </c>
      <c r="Q10" s="6">
        <v>3</v>
      </c>
      <c r="R10" s="6">
        <f t="shared" si="1"/>
        <v>5</v>
      </c>
      <c r="S10" s="6">
        <f t="shared" si="2"/>
        <v>7</v>
      </c>
      <c r="T10" s="106">
        <f t="shared" si="3"/>
        <v>1.4</v>
      </c>
      <c r="U10" s="107">
        <f t="shared" si="4"/>
        <v>2</v>
      </c>
      <c r="W10" s="161" t="s">
        <v>146</v>
      </c>
    </row>
    <row r="11" spans="1:24" ht="18.75" x14ac:dyDescent="0.3">
      <c r="A11" s="4" t="s">
        <v>86</v>
      </c>
      <c r="B11" s="4" t="s">
        <v>85</v>
      </c>
      <c r="C11" s="6" t="s">
        <v>84</v>
      </c>
      <c r="D11" s="6">
        <v>2</v>
      </c>
      <c r="E11" s="95"/>
      <c r="F11" s="96"/>
      <c r="G11" s="96"/>
      <c r="H11" s="6">
        <v>5</v>
      </c>
      <c r="I11" s="6">
        <v>4</v>
      </c>
      <c r="J11" s="6" t="s">
        <v>0</v>
      </c>
      <c r="K11" s="6" t="s">
        <v>0</v>
      </c>
      <c r="L11" s="6">
        <v>4</v>
      </c>
      <c r="M11" s="6">
        <v>3</v>
      </c>
      <c r="O11" s="6">
        <f t="shared" si="5"/>
        <v>5</v>
      </c>
      <c r="P11" s="6">
        <f t="shared" si="0"/>
        <v>18</v>
      </c>
      <c r="Q11" s="6">
        <v>0</v>
      </c>
      <c r="R11" s="6">
        <f t="shared" si="1"/>
        <v>5</v>
      </c>
      <c r="S11" s="6">
        <f t="shared" si="2"/>
        <v>18</v>
      </c>
      <c r="T11" s="106">
        <f t="shared" si="3"/>
        <v>3.6</v>
      </c>
      <c r="U11" s="107">
        <f t="shared" si="4"/>
        <v>5</v>
      </c>
    </row>
    <row r="12" spans="1:24" ht="18.75" x14ac:dyDescent="0.3">
      <c r="A12" s="4" t="s">
        <v>83</v>
      </c>
      <c r="B12" s="4" t="s">
        <v>82</v>
      </c>
      <c r="C12" s="6" t="s">
        <v>81</v>
      </c>
      <c r="D12" s="6">
        <v>3</v>
      </c>
      <c r="E12" s="95"/>
      <c r="F12" s="96"/>
      <c r="G12" s="96"/>
      <c r="H12" s="6">
        <v>3</v>
      </c>
      <c r="I12" s="155">
        <v>5</v>
      </c>
      <c r="J12" s="6">
        <v>3</v>
      </c>
      <c r="K12" s="6">
        <v>3</v>
      </c>
      <c r="L12" s="159">
        <v>3.5</v>
      </c>
      <c r="M12" s="159">
        <v>3.5</v>
      </c>
      <c r="O12" s="6">
        <f t="shared" si="5"/>
        <v>7</v>
      </c>
      <c r="P12" s="6">
        <f t="shared" si="0"/>
        <v>24</v>
      </c>
      <c r="Q12" s="6">
        <v>5</v>
      </c>
      <c r="R12" s="6">
        <f t="shared" si="1"/>
        <v>6</v>
      </c>
      <c r="S12" s="6">
        <f t="shared" si="2"/>
        <v>19</v>
      </c>
      <c r="T12" s="106">
        <f t="shared" si="3"/>
        <v>3.1666666666666665</v>
      </c>
      <c r="U12" s="107">
        <f t="shared" si="4"/>
        <v>4</v>
      </c>
      <c r="W12" s="161" t="s">
        <v>146</v>
      </c>
      <c r="X12" s="160" t="s">
        <v>145</v>
      </c>
    </row>
    <row r="13" spans="1:24" ht="9.75" customHeight="1" x14ac:dyDescent="0.3">
      <c r="A13" s="4"/>
      <c r="B13" s="4"/>
      <c r="C13" s="4"/>
      <c r="D13" s="6" t="s">
        <v>0</v>
      </c>
      <c r="E13" s="6"/>
      <c r="F13" s="6"/>
      <c r="G13" s="6"/>
      <c r="H13" s="4"/>
      <c r="I13" s="7"/>
      <c r="J13" s="7"/>
      <c r="K13" s="6"/>
      <c r="L13" s="6"/>
      <c r="M13" s="4"/>
      <c r="P13" s="1"/>
    </row>
    <row r="14" spans="1:24" ht="31.5" x14ac:dyDescent="0.5">
      <c r="A14" s="142" t="s">
        <v>80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24" ht="0.95" customHeight="1" x14ac:dyDescent="0.3">
      <c r="A15" s="21"/>
      <c r="B15" s="21"/>
      <c r="C15" s="20"/>
      <c r="D15" s="23"/>
      <c r="E15" s="22"/>
      <c r="F15" s="86"/>
      <c r="G15" s="86"/>
      <c r="H15" s="86"/>
      <c r="I15" s="86"/>
      <c r="J15" s="21"/>
      <c r="K15" s="21"/>
      <c r="L15" s="21"/>
      <c r="M15" s="21"/>
    </row>
    <row r="16" spans="1:24" ht="0.95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</row>
    <row r="17" spans="1:23" ht="18.75" x14ac:dyDescent="0.3">
      <c r="A17" s="17"/>
      <c r="B17" s="17"/>
      <c r="C17" s="16"/>
      <c r="D17" s="89" t="s">
        <v>105</v>
      </c>
      <c r="E17" s="97" t="s">
        <v>106</v>
      </c>
      <c r="F17" s="97" t="s">
        <v>107</v>
      </c>
      <c r="G17" s="97" t="s">
        <v>108</v>
      </c>
      <c r="H17" s="89" t="s">
        <v>109</v>
      </c>
      <c r="I17" s="89" t="s">
        <v>110</v>
      </c>
      <c r="J17" s="89" t="s">
        <v>111</v>
      </c>
      <c r="K17" s="89" t="s">
        <v>112</v>
      </c>
      <c r="L17" s="102" t="s">
        <v>113</v>
      </c>
      <c r="M17" s="103" t="s">
        <v>114</v>
      </c>
      <c r="O17" s="103" t="s">
        <v>115</v>
      </c>
      <c r="P17" s="88" t="s">
        <v>116</v>
      </c>
      <c r="Q17" s="111" t="s">
        <v>118</v>
      </c>
      <c r="R17" s="103" t="s">
        <v>115</v>
      </c>
      <c r="S17" s="88" t="s">
        <v>117</v>
      </c>
      <c r="T17" s="88" t="s">
        <v>121</v>
      </c>
      <c r="U17" s="88" t="s">
        <v>123</v>
      </c>
    </row>
    <row r="18" spans="1:23" ht="18.75" x14ac:dyDescent="0.3">
      <c r="A18" s="14" t="s">
        <v>30</v>
      </c>
      <c r="B18" s="14" t="s">
        <v>29</v>
      </c>
      <c r="C18" s="88" t="s">
        <v>26</v>
      </c>
      <c r="D18" s="89" t="s">
        <v>18</v>
      </c>
      <c r="E18" s="98" t="s">
        <v>18</v>
      </c>
      <c r="F18" s="98" t="s">
        <v>18</v>
      </c>
      <c r="G18" s="98" t="s">
        <v>18</v>
      </c>
      <c r="H18" s="88" t="s">
        <v>18</v>
      </c>
      <c r="I18" s="88" t="s">
        <v>18</v>
      </c>
      <c r="J18" s="88" t="s">
        <v>18</v>
      </c>
      <c r="K18" s="88" t="s">
        <v>18</v>
      </c>
      <c r="L18" s="89" t="s">
        <v>18</v>
      </c>
      <c r="M18" s="88" t="s">
        <v>18</v>
      </c>
      <c r="O18" s="88"/>
      <c r="P18" s="88" t="s">
        <v>117</v>
      </c>
      <c r="Q18" s="111" t="s">
        <v>119</v>
      </c>
      <c r="R18" s="105" t="s">
        <v>120</v>
      </c>
      <c r="S18" s="88" t="s">
        <v>120</v>
      </c>
      <c r="T18" s="88" t="s">
        <v>122</v>
      </c>
      <c r="U18" s="88" t="s">
        <v>124</v>
      </c>
    </row>
    <row r="19" spans="1:23" ht="18.75" x14ac:dyDescent="0.3">
      <c r="A19" s="4" t="s">
        <v>79</v>
      </c>
      <c r="B19" s="4" t="s">
        <v>78</v>
      </c>
      <c r="C19" s="4" t="s">
        <v>67</v>
      </c>
      <c r="D19" s="6">
        <v>3</v>
      </c>
      <c r="E19" s="96"/>
      <c r="F19" s="96"/>
      <c r="G19" s="96"/>
      <c r="H19" s="6">
        <v>1</v>
      </c>
      <c r="I19" s="6">
        <v>1</v>
      </c>
      <c r="J19" s="6" t="s">
        <v>0</v>
      </c>
      <c r="K19" s="6" t="s">
        <v>0</v>
      </c>
      <c r="L19" s="6">
        <v>2</v>
      </c>
      <c r="M19" s="6">
        <v>1</v>
      </c>
      <c r="O19" s="6">
        <f>COUNT(D19:M19)</f>
        <v>5</v>
      </c>
      <c r="P19" s="6">
        <f>SUM(D19:M19)</f>
        <v>8</v>
      </c>
      <c r="Q19" s="6">
        <v>0</v>
      </c>
      <c r="R19" s="6">
        <f>IF(Q19&gt;0,O19-1,O19)</f>
        <v>5</v>
      </c>
      <c r="S19" s="6">
        <f>P19-Q19</f>
        <v>8</v>
      </c>
      <c r="T19" s="106">
        <f>S19/R19</f>
        <v>1.6</v>
      </c>
      <c r="U19" s="107">
        <f>RANK(T19,T$19:T$26,1)</f>
        <v>2</v>
      </c>
    </row>
    <row r="20" spans="1:23" ht="18.75" x14ac:dyDescent="0.3">
      <c r="A20" s="99" t="s">
        <v>77</v>
      </c>
      <c r="B20" s="4" t="s">
        <v>76</v>
      </c>
      <c r="C20" s="4" t="s">
        <v>67</v>
      </c>
      <c r="D20" s="6">
        <v>2</v>
      </c>
      <c r="E20" s="96"/>
      <c r="F20" s="96"/>
      <c r="G20" s="96"/>
      <c r="H20" s="155">
        <v>5</v>
      </c>
      <c r="I20" s="6" t="s">
        <v>0</v>
      </c>
      <c r="J20" s="6">
        <v>1</v>
      </c>
      <c r="K20" s="6">
        <v>1</v>
      </c>
      <c r="L20" s="6">
        <v>1</v>
      </c>
      <c r="M20" s="6">
        <v>2</v>
      </c>
      <c r="O20" s="6">
        <f>COUNT(D20:M20)</f>
        <v>6</v>
      </c>
      <c r="P20" s="6">
        <f t="shared" ref="P20:P26" si="6">SUM(D20:M20)</f>
        <v>12</v>
      </c>
      <c r="Q20" s="6">
        <v>5</v>
      </c>
      <c r="R20" s="6">
        <f t="shared" ref="R20:R26" si="7">IF(Q20&gt;0,O20-1,O20)</f>
        <v>5</v>
      </c>
      <c r="S20" s="6">
        <f t="shared" ref="S20:S23" si="8">P20-Q20</f>
        <v>7</v>
      </c>
      <c r="T20" s="106">
        <f t="shared" ref="T20:T24" si="9">S20/R20</f>
        <v>1.4</v>
      </c>
      <c r="U20" s="107">
        <f t="shared" ref="U20:U26" si="10">RANK(T20,T$19:T$26,1)</f>
        <v>1</v>
      </c>
      <c r="W20" s="161" t="s">
        <v>146</v>
      </c>
    </row>
    <row r="21" spans="1:23" ht="18.75" x14ac:dyDescent="0.3">
      <c r="A21" s="4" t="s">
        <v>75</v>
      </c>
      <c r="B21" s="4" t="s">
        <v>74</v>
      </c>
      <c r="C21" s="4" t="s">
        <v>67</v>
      </c>
      <c r="D21" s="6">
        <v>1</v>
      </c>
      <c r="E21" s="96"/>
      <c r="F21" s="96"/>
      <c r="G21" s="96"/>
      <c r="H21" s="6">
        <v>2</v>
      </c>
      <c r="I21" s="6">
        <v>2</v>
      </c>
      <c r="J21" s="6" t="s">
        <v>0</v>
      </c>
      <c r="K21" s="6" t="s">
        <v>0</v>
      </c>
      <c r="L21" s="6" t="s">
        <v>0</v>
      </c>
      <c r="M21" s="6" t="s">
        <v>0</v>
      </c>
      <c r="O21" s="6">
        <f t="shared" ref="O21:O26" si="11">COUNT(D21:M21)</f>
        <v>3</v>
      </c>
      <c r="P21" s="6">
        <f t="shared" si="6"/>
        <v>5</v>
      </c>
      <c r="Q21" s="6">
        <v>0</v>
      </c>
      <c r="R21" s="6">
        <f t="shared" si="7"/>
        <v>3</v>
      </c>
      <c r="S21" s="6">
        <f t="shared" si="8"/>
        <v>5</v>
      </c>
      <c r="T21" s="106">
        <f t="shared" si="9"/>
        <v>1.6666666666666667</v>
      </c>
      <c r="U21" s="162" t="s">
        <v>147</v>
      </c>
      <c r="W21" s="163" t="s">
        <v>148</v>
      </c>
    </row>
    <row r="22" spans="1:23" ht="18.75" x14ac:dyDescent="0.3">
      <c r="A22" s="4" t="s">
        <v>73</v>
      </c>
      <c r="B22" s="4" t="s">
        <v>72</v>
      </c>
      <c r="C22" s="4" t="s">
        <v>67</v>
      </c>
      <c r="D22" s="155">
        <v>6</v>
      </c>
      <c r="E22" s="96"/>
      <c r="F22" s="96"/>
      <c r="G22" s="96"/>
      <c r="H22" s="6">
        <v>4</v>
      </c>
      <c r="I22" s="6">
        <v>3</v>
      </c>
      <c r="J22" s="6">
        <v>2</v>
      </c>
      <c r="K22" s="6">
        <v>2</v>
      </c>
      <c r="L22" s="6">
        <v>3</v>
      </c>
      <c r="M22" s="6">
        <v>3</v>
      </c>
      <c r="O22" s="6">
        <f t="shared" si="11"/>
        <v>7</v>
      </c>
      <c r="P22" s="6">
        <f t="shared" si="6"/>
        <v>23</v>
      </c>
      <c r="Q22" s="6">
        <v>6</v>
      </c>
      <c r="R22" s="6">
        <f t="shared" si="7"/>
        <v>6</v>
      </c>
      <c r="S22" s="6">
        <f t="shared" si="8"/>
        <v>17</v>
      </c>
      <c r="T22" s="106">
        <f t="shared" si="9"/>
        <v>2.8333333333333335</v>
      </c>
      <c r="U22" s="107">
        <v>3</v>
      </c>
      <c r="W22" s="161" t="s">
        <v>146</v>
      </c>
    </row>
    <row r="23" spans="1:23" ht="18.75" x14ac:dyDescent="0.3">
      <c r="A23" s="4" t="s">
        <v>71</v>
      </c>
      <c r="B23" s="4" t="s">
        <v>70</v>
      </c>
      <c r="C23" s="4" t="s">
        <v>67</v>
      </c>
      <c r="D23" s="6">
        <v>4</v>
      </c>
      <c r="E23" s="96"/>
      <c r="F23" s="96"/>
      <c r="G23" s="96"/>
      <c r="H23" s="6" t="s">
        <v>66</v>
      </c>
      <c r="I23" s="6" t="s">
        <v>66</v>
      </c>
      <c r="J23" s="6" t="s">
        <v>0</v>
      </c>
      <c r="K23" s="6" t="s">
        <v>0</v>
      </c>
      <c r="L23" s="6" t="s">
        <v>0</v>
      </c>
      <c r="M23" s="6" t="s">
        <v>0</v>
      </c>
      <c r="O23" s="6">
        <f t="shared" si="11"/>
        <v>1</v>
      </c>
      <c r="P23" s="6">
        <f t="shared" si="6"/>
        <v>4</v>
      </c>
      <c r="Q23" s="6">
        <v>0</v>
      </c>
      <c r="R23" s="6">
        <f t="shared" si="7"/>
        <v>1</v>
      </c>
      <c r="S23" s="6">
        <f t="shared" si="8"/>
        <v>4</v>
      </c>
      <c r="T23" s="106">
        <f t="shared" si="9"/>
        <v>4</v>
      </c>
      <c r="U23" s="162" t="s">
        <v>147</v>
      </c>
      <c r="W23" s="163" t="s">
        <v>148</v>
      </c>
    </row>
    <row r="24" spans="1:23" ht="18.75" x14ac:dyDescent="0.3">
      <c r="A24" s="4" t="s">
        <v>69</v>
      </c>
      <c r="B24" s="4" t="s">
        <v>68</v>
      </c>
      <c r="C24" s="4" t="s">
        <v>67</v>
      </c>
      <c r="D24" s="159">
        <v>3.5</v>
      </c>
      <c r="E24" s="96"/>
      <c r="F24" s="96"/>
      <c r="G24" s="96"/>
      <c r="H24" s="6" t="s">
        <v>0</v>
      </c>
      <c r="I24" s="6"/>
      <c r="J24" s="6">
        <v>3</v>
      </c>
      <c r="K24" s="6">
        <v>3</v>
      </c>
      <c r="L24" s="6">
        <v>4</v>
      </c>
      <c r="M24" s="6">
        <v>4</v>
      </c>
      <c r="O24" s="6">
        <f t="shared" si="11"/>
        <v>5</v>
      </c>
      <c r="P24" s="6">
        <f t="shared" si="6"/>
        <v>17.5</v>
      </c>
      <c r="Q24" s="6">
        <v>0</v>
      </c>
      <c r="R24" s="6">
        <f t="shared" si="7"/>
        <v>5</v>
      </c>
      <c r="S24" s="6">
        <f t="shared" ref="S24:S26" si="12">P24-Q24</f>
        <v>17.5</v>
      </c>
      <c r="T24" s="106">
        <f t="shared" si="9"/>
        <v>3.5</v>
      </c>
      <c r="U24" s="107">
        <v>4</v>
      </c>
      <c r="W24" s="160" t="s">
        <v>145</v>
      </c>
    </row>
    <row r="25" spans="1:23" ht="18.75" x14ac:dyDescent="0.3">
      <c r="A25" s="4" t="s">
        <v>65</v>
      </c>
      <c r="B25" s="4" t="s">
        <v>64</v>
      </c>
      <c r="C25" s="4" t="s">
        <v>61</v>
      </c>
      <c r="D25" s="6">
        <v>5</v>
      </c>
      <c r="E25" s="96"/>
      <c r="F25" s="96"/>
      <c r="G25" s="96"/>
      <c r="H25" s="6">
        <v>3</v>
      </c>
      <c r="I25" s="6">
        <v>5</v>
      </c>
      <c r="J25" s="6" t="s">
        <v>0</v>
      </c>
      <c r="K25" s="6" t="s">
        <v>0</v>
      </c>
      <c r="L25" s="6" t="s">
        <v>0</v>
      </c>
      <c r="M25" s="6" t="s">
        <v>0</v>
      </c>
      <c r="O25" s="6">
        <f t="shared" si="11"/>
        <v>3</v>
      </c>
      <c r="P25" s="6">
        <f t="shared" si="6"/>
        <v>13</v>
      </c>
      <c r="Q25" s="6">
        <v>0</v>
      </c>
      <c r="R25" s="6">
        <f t="shared" si="7"/>
        <v>3</v>
      </c>
      <c r="S25" s="6">
        <f t="shared" si="12"/>
        <v>13</v>
      </c>
      <c r="T25" s="106">
        <f t="shared" ref="T25:T26" si="13">S25/R25</f>
        <v>4.333333333333333</v>
      </c>
      <c r="U25" s="162" t="s">
        <v>147</v>
      </c>
      <c r="W25" s="163" t="s">
        <v>148</v>
      </c>
    </row>
    <row r="26" spans="1:23" ht="18.75" x14ac:dyDescent="0.3">
      <c r="A26" s="4" t="s">
        <v>63</v>
      </c>
      <c r="B26" s="4" t="s">
        <v>62</v>
      </c>
      <c r="C26" s="4" t="s">
        <v>61</v>
      </c>
      <c r="D26" s="6">
        <v>7</v>
      </c>
      <c r="E26" s="96"/>
      <c r="F26" s="96"/>
      <c r="G26" s="96"/>
      <c r="H26" s="6">
        <v>6</v>
      </c>
      <c r="I26" s="6">
        <v>4</v>
      </c>
      <c r="J26" s="6" t="s">
        <v>0</v>
      </c>
      <c r="K26" s="6" t="s">
        <v>0</v>
      </c>
      <c r="L26" s="6">
        <v>5</v>
      </c>
      <c r="M26" s="6">
        <v>5</v>
      </c>
      <c r="O26" s="6">
        <f t="shared" si="11"/>
        <v>5</v>
      </c>
      <c r="P26" s="6">
        <f t="shared" si="6"/>
        <v>27</v>
      </c>
      <c r="Q26" s="6">
        <v>0</v>
      </c>
      <c r="R26" s="6">
        <f t="shared" si="7"/>
        <v>5</v>
      </c>
      <c r="S26" s="6">
        <f t="shared" si="12"/>
        <v>27</v>
      </c>
      <c r="T26" s="106">
        <f t="shared" si="13"/>
        <v>5.4</v>
      </c>
      <c r="U26" s="107">
        <v>5</v>
      </c>
    </row>
    <row r="27" spans="1:23" ht="6.75" customHeight="1" x14ac:dyDescent="0.25"/>
    <row r="28" spans="1:23" ht="31.5" x14ac:dyDescent="0.5">
      <c r="A28" s="124" t="s">
        <v>60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23" ht="2.1" customHeight="1" x14ac:dyDescent="0.3">
      <c r="A29" s="21"/>
      <c r="B29" s="21"/>
      <c r="C29" s="20"/>
      <c r="D29" s="23"/>
      <c r="E29" s="22"/>
      <c r="F29" s="86"/>
      <c r="G29" s="86"/>
      <c r="H29" s="86"/>
      <c r="I29" s="86"/>
      <c r="J29" s="21"/>
      <c r="K29" s="21"/>
      <c r="L29" s="21"/>
      <c r="M29" s="21"/>
    </row>
    <row r="30" spans="1:23" ht="15.75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1:23" ht="18.75" x14ac:dyDescent="0.3">
      <c r="A31" s="17"/>
      <c r="B31" s="17"/>
      <c r="C31" s="16"/>
      <c r="D31" s="89" t="s">
        <v>105</v>
      </c>
      <c r="E31" s="97" t="s">
        <v>106</v>
      </c>
      <c r="F31" s="97" t="s">
        <v>107</v>
      </c>
      <c r="G31" s="97" t="s">
        <v>108</v>
      </c>
      <c r="H31" s="89" t="s">
        <v>109</v>
      </c>
      <c r="I31" s="89" t="s">
        <v>110</v>
      </c>
      <c r="J31" s="89" t="s">
        <v>111</v>
      </c>
      <c r="K31" s="89" t="s">
        <v>112</v>
      </c>
      <c r="L31" s="102" t="s">
        <v>113</v>
      </c>
      <c r="M31" s="103" t="s">
        <v>114</v>
      </c>
      <c r="O31" s="103" t="s">
        <v>115</v>
      </c>
      <c r="P31" s="88" t="s">
        <v>116</v>
      </c>
      <c r="Q31" s="111" t="s">
        <v>118</v>
      </c>
      <c r="R31" s="103" t="s">
        <v>115</v>
      </c>
      <c r="S31" s="88" t="s">
        <v>117</v>
      </c>
      <c r="T31" s="88" t="s">
        <v>121</v>
      </c>
      <c r="U31" s="88" t="s">
        <v>123</v>
      </c>
    </row>
    <row r="32" spans="1:23" ht="18.75" x14ac:dyDescent="0.3">
      <c r="A32" s="14" t="s">
        <v>30</v>
      </c>
      <c r="B32" s="14" t="s">
        <v>29</v>
      </c>
      <c r="C32" s="88" t="s">
        <v>26</v>
      </c>
      <c r="D32" s="89" t="s">
        <v>18</v>
      </c>
      <c r="E32" s="98" t="s">
        <v>18</v>
      </c>
      <c r="F32" s="98" t="s">
        <v>18</v>
      </c>
      <c r="G32" s="98" t="s">
        <v>18</v>
      </c>
      <c r="H32" s="88" t="s">
        <v>18</v>
      </c>
      <c r="I32" s="88" t="s">
        <v>18</v>
      </c>
      <c r="J32" s="88" t="s">
        <v>18</v>
      </c>
      <c r="K32" s="88" t="s">
        <v>18</v>
      </c>
      <c r="L32" s="89" t="s">
        <v>18</v>
      </c>
      <c r="M32" s="88" t="s">
        <v>18</v>
      </c>
      <c r="O32" s="88"/>
      <c r="P32" s="88" t="s">
        <v>117</v>
      </c>
      <c r="Q32" s="111" t="s">
        <v>119</v>
      </c>
      <c r="R32" s="105" t="s">
        <v>120</v>
      </c>
      <c r="S32" s="88" t="s">
        <v>120</v>
      </c>
      <c r="T32" s="88" t="s">
        <v>122</v>
      </c>
      <c r="U32" s="88" t="s">
        <v>124</v>
      </c>
    </row>
    <row r="33" spans="1:24" ht="18.75" x14ac:dyDescent="0.3">
      <c r="A33" s="4" t="s">
        <v>59</v>
      </c>
      <c r="B33" s="99" t="s">
        <v>58</v>
      </c>
      <c r="C33" s="4" t="s">
        <v>44</v>
      </c>
      <c r="D33" s="6" t="s">
        <v>0</v>
      </c>
      <c r="E33" s="96"/>
      <c r="F33" s="96"/>
      <c r="G33" s="96"/>
      <c r="H33" s="6">
        <v>3</v>
      </c>
      <c r="I33" s="6">
        <v>4</v>
      </c>
      <c r="J33" s="6" t="s">
        <v>0</v>
      </c>
      <c r="K33" s="6" t="s">
        <v>0</v>
      </c>
      <c r="L33" s="6" t="s">
        <v>0</v>
      </c>
      <c r="M33" s="6" t="s">
        <v>0</v>
      </c>
      <c r="O33" s="6">
        <f>COUNT(D33:M33)</f>
        <v>2</v>
      </c>
      <c r="P33" s="6">
        <f>SUM(D33:M33)</f>
        <v>7</v>
      </c>
      <c r="Q33" s="6">
        <v>0</v>
      </c>
      <c r="R33" s="6">
        <f>IF(Q33&gt;0,O33-1,O33)</f>
        <v>2</v>
      </c>
      <c r="S33" s="6">
        <f>P33-Q33</f>
        <v>7</v>
      </c>
      <c r="T33" s="106">
        <f>S33/R33</f>
        <v>3.5</v>
      </c>
      <c r="U33" s="162" t="s">
        <v>147</v>
      </c>
      <c r="W33" s="163" t="s">
        <v>148</v>
      </c>
    </row>
    <row r="34" spans="1:24" ht="18.75" x14ac:dyDescent="0.3">
      <c r="A34" s="4" t="s">
        <v>52</v>
      </c>
      <c r="B34" s="4" t="s">
        <v>57</v>
      </c>
      <c r="C34" s="4" t="s">
        <v>56</v>
      </c>
      <c r="D34" s="6" t="s">
        <v>0</v>
      </c>
      <c r="E34" s="96"/>
      <c r="F34" s="96"/>
      <c r="G34" s="96"/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6" t="s">
        <v>0</v>
      </c>
      <c r="O34" s="6">
        <f>COUNT(D34:M34)</f>
        <v>0</v>
      </c>
      <c r="P34" s="6">
        <f t="shared" ref="P34:P38" si="14">SUM(D34:M34)</f>
        <v>0</v>
      </c>
      <c r="Q34" s="6">
        <v>0</v>
      </c>
      <c r="R34" s="6">
        <f t="shared" ref="R34:R38" si="15">IF(Q34&gt;0,O34-1,O34)</f>
        <v>0</v>
      </c>
      <c r="S34" s="6">
        <f t="shared" ref="S34:S37" si="16">P34-Q34</f>
        <v>0</v>
      </c>
      <c r="T34" s="106"/>
      <c r="U34" s="107"/>
    </row>
    <row r="35" spans="1:24" ht="18.75" x14ac:dyDescent="0.3">
      <c r="A35" s="4" t="s">
        <v>55</v>
      </c>
      <c r="B35" s="4" t="s">
        <v>54</v>
      </c>
      <c r="C35" s="4" t="s">
        <v>53</v>
      </c>
      <c r="D35" s="155">
        <v>4</v>
      </c>
      <c r="E35" s="96"/>
      <c r="F35" s="96"/>
      <c r="G35" s="96"/>
      <c r="H35" s="6">
        <v>1</v>
      </c>
      <c r="I35" s="6">
        <v>1</v>
      </c>
      <c r="J35" s="159">
        <v>1.25</v>
      </c>
      <c r="K35" s="159">
        <v>1.25</v>
      </c>
      <c r="L35" s="6">
        <v>2</v>
      </c>
      <c r="M35" s="6">
        <v>1</v>
      </c>
      <c r="O35" s="6">
        <f t="shared" ref="O35:O38" si="17">COUNT(D35:M35)</f>
        <v>7</v>
      </c>
      <c r="P35" s="6">
        <f t="shared" si="14"/>
        <v>11.5</v>
      </c>
      <c r="Q35" s="6">
        <v>4</v>
      </c>
      <c r="R35" s="6">
        <f t="shared" si="15"/>
        <v>6</v>
      </c>
      <c r="S35" s="6">
        <f t="shared" si="16"/>
        <v>7.5</v>
      </c>
      <c r="T35" s="106">
        <f t="shared" ref="T35:T37" si="18">S35/R35</f>
        <v>1.25</v>
      </c>
      <c r="U35" s="107">
        <f t="shared" ref="U34:U38" si="19">RANK(T35,T$33:T$38,1)</f>
        <v>1</v>
      </c>
      <c r="W35" s="161" t="s">
        <v>146</v>
      </c>
      <c r="X35" s="160" t="s">
        <v>145</v>
      </c>
    </row>
    <row r="36" spans="1:24" ht="18.75" x14ac:dyDescent="0.3">
      <c r="A36" s="4" t="s">
        <v>52</v>
      </c>
      <c r="B36" s="4" t="s">
        <v>51</v>
      </c>
      <c r="C36" s="4" t="s">
        <v>50</v>
      </c>
      <c r="D36" s="6">
        <v>2</v>
      </c>
      <c r="E36" s="96"/>
      <c r="F36" s="96"/>
      <c r="G36" s="96"/>
      <c r="H36" s="6">
        <v>5</v>
      </c>
      <c r="I36" s="6">
        <v>5</v>
      </c>
      <c r="J36" s="6" t="s">
        <v>0</v>
      </c>
      <c r="K36" s="6" t="s">
        <v>0</v>
      </c>
      <c r="L36" s="6" t="s">
        <v>0</v>
      </c>
      <c r="M36" s="6" t="s">
        <v>0</v>
      </c>
      <c r="O36" s="6">
        <f t="shared" si="17"/>
        <v>3</v>
      </c>
      <c r="P36" s="6">
        <f t="shared" si="14"/>
        <v>12</v>
      </c>
      <c r="Q36" s="6">
        <v>0</v>
      </c>
      <c r="R36" s="6">
        <f t="shared" si="15"/>
        <v>3</v>
      </c>
      <c r="S36" s="6">
        <f t="shared" si="16"/>
        <v>12</v>
      </c>
      <c r="T36" s="106">
        <f t="shared" si="18"/>
        <v>4</v>
      </c>
      <c r="U36" s="162" t="s">
        <v>147</v>
      </c>
      <c r="W36" s="163" t="s">
        <v>148</v>
      </c>
    </row>
    <row r="37" spans="1:24" ht="18.75" x14ac:dyDescent="0.3">
      <c r="A37" s="4" t="s">
        <v>49</v>
      </c>
      <c r="B37" s="101" t="s">
        <v>48</v>
      </c>
      <c r="C37" s="4" t="s">
        <v>47</v>
      </c>
      <c r="D37" s="6">
        <v>3</v>
      </c>
      <c r="E37" s="96"/>
      <c r="F37" s="96"/>
      <c r="G37" s="96"/>
      <c r="H37" s="155">
        <v>4</v>
      </c>
      <c r="I37" s="6">
        <v>3</v>
      </c>
      <c r="J37" s="6">
        <v>1</v>
      </c>
      <c r="K37" s="6">
        <v>1</v>
      </c>
      <c r="L37" s="6">
        <v>3</v>
      </c>
      <c r="M37" s="6">
        <v>3</v>
      </c>
      <c r="O37" s="6">
        <f t="shared" si="17"/>
        <v>7</v>
      </c>
      <c r="P37" s="6">
        <f t="shared" si="14"/>
        <v>18</v>
      </c>
      <c r="Q37" s="6">
        <v>4</v>
      </c>
      <c r="R37" s="6">
        <f t="shared" si="15"/>
        <v>6</v>
      </c>
      <c r="S37" s="6">
        <f t="shared" si="16"/>
        <v>14</v>
      </c>
      <c r="T37" s="106">
        <f t="shared" si="18"/>
        <v>2.3333333333333335</v>
      </c>
      <c r="U37" s="107">
        <f t="shared" si="19"/>
        <v>3</v>
      </c>
      <c r="W37" s="161" t="s">
        <v>146</v>
      </c>
    </row>
    <row r="38" spans="1:24" ht="18.75" x14ac:dyDescent="0.3">
      <c r="A38" s="4" t="s">
        <v>46</v>
      </c>
      <c r="B38" s="4" t="s">
        <v>45</v>
      </c>
      <c r="C38" s="4" t="s">
        <v>44</v>
      </c>
      <c r="D38" s="6">
        <v>1</v>
      </c>
      <c r="E38" s="96"/>
      <c r="F38" s="96"/>
      <c r="G38" s="96"/>
      <c r="H38" s="155">
        <v>2</v>
      </c>
      <c r="I38" s="6">
        <v>2</v>
      </c>
      <c r="J38" s="6">
        <v>2</v>
      </c>
      <c r="K38" s="6">
        <v>2</v>
      </c>
      <c r="L38" s="6">
        <v>1</v>
      </c>
      <c r="M38" s="6">
        <v>2</v>
      </c>
      <c r="O38" s="6">
        <f t="shared" si="17"/>
        <v>7</v>
      </c>
      <c r="P38" s="6">
        <f t="shared" si="14"/>
        <v>12</v>
      </c>
      <c r="Q38" s="6">
        <v>2</v>
      </c>
      <c r="R38" s="6">
        <f t="shared" si="15"/>
        <v>6</v>
      </c>
      <c r="S38" s="6">
        <f t="shared" ref="S38" si="20">P38-Q38</f>
        <v>10</v>
      </c>
      <c r="T38" s="106">
        <f t="shared" ref="T38" si="21">S38/R38</f>
        <v>1.6666666666666667</v>
      </c>
      <c r="U38" s="107">
        <f t="shared" si="19"/>
        <v>2</v>
      </c>
      <c r="W38" s="161" t="s">
        <v>146</v>
      </c>
    </row>
    <row r="39" spans="1:24" ht="10.5" customHeight="1" x14ac:dyDescent="0.3">
      <c r="A39" s="4"/>
      <c r="B39" s="4"/>
      <c r="C39" s="4"/>
      <c r="D39" s="4"/>
      <c r="E39" s="4"/>
      <c r="F39" s="4"/>
      <c r="G39" s="4"/>
      <c r="H39" s="4"/>
      <c r="I39" s="7"/>
      <c r="J39" s="7"/>
      <c r="K39" s="6"/>
      <c r="L39" s="6"/>
      <c r="M39" s="4"/>
    </row>
    <row r="40" spans="1:24" ht="31.5" x14ac:dyDescent="0.5">
      <c r="A40" s="131" t="s">
        <v>43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</row>
    <row r="41" spans="1:24" ht="2.1" customHeight="1" x14ac:dyDescent="0.3">
      <c r="A41" s="21"/>
      <c r="B41" s="21"/>
      <c r="C41" s="20"/>
      <c r="D41" s="23"/>
      <c r="E41" s="22"/>
      <c r="F41" s="86"/>
      <c r="G41" s="86"/>
      <c r="H41" s="86"/>
      <c r="I41" s="86"/>
      <c r="J41" s="21"/>
      <c r="K41" s="21"/>
      <c r="L41" s="21"/>
      <c r="M41" s="21"/>
    </row>
    <row r="42" spans="1:24" ht="2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24" ht="18.75" x14ac:dyDescent="0.3">
      <c r="A43" s="17"/>
      <c r="B43" s="17"/>
      <c r="C43" s="16"/>
      <c r="D43" s="89" t="s">
        <v>105</v>
      </c>
      <c r="E43" s="97" t="s">
        <v>106</v>
      </c>
      <c r="F43" s="97" t="s">
        <v>107</v>
      </c>
      <c r="G43" s="97" t="s">
        <v>108</v>
      </c>
      <c r="H43" s="89" t="s">
        <v>109</v>
      </c>
      <c r="I43" s="89" t="s">
        <v>110</v>
      </c>
      <c r="J43" s="89" t="s">
        <v>111</v>
      </c>
      <c r="K43" s="89" t="s">
        <v>112</v>
      </c>
      <c r="L43" s="102" t="s">
        <v>113</v>
      </c>
      <c r="M43" s="103" t="s">
        <v>114</v>
      </c>
      <c r="O43" s="103" t="s">
        <v>115</v>
      </c>
      <c r="P43" s="88" t="s">
        <v>116</v>
      </c>
      <c r="Q43" s="111" t="s">
        <v>118</v>
      </c>
      <c r="R43" s="103" t="s">
        <v>115</v>
      </c>
      <c r="S43" s="88" t="s">
        <v>117</v>
      </c>
      <c r="T43" s="88" t="s">
        <v>121</v>
      </c>
      <c r="U43" s="88" t="s">
        <v>123</v>
      </c>
    </row>
    <row r="44" spans="1:24" ht="18.75" x14ac:dyDescent="0.3">
      <c r="A44" s="14" t="s">
        <v>30</v>
      </c>
      <c r="B44" s="14" t="s">
        <v>29</v>
      </c>
      <c r="C44" s="88" t="s">
        <v>26</v>
      </c>
      <c r="D44" s="89" t="s">
        <v>18</v>
      </c>
      <c r="E44" s="97" t="s">
        <v>18</v>
      </c>
      <c r="F44" s="97" t="s">
        <v>18</v>
      </c>
      <c r="G44" s="97" t="s">
        <v>18</v>
      </c>
      <c r="H44" s="89" t="s">
        <v>18</v>
      </c>
      <c r="I44" s="89" t="s">
        <v>18</v>
      </c>
      <c r="J44" s="89" t="s">
        <v>18</v>
      </c>
      <c r="K44" s="89" t="s">
        <v>18</v>
      </c>
      <c r="L44" s="89" t="s">
        <v>18</v>
      </c>
      <c r="M44" s="88" t="s">
        <v>18</v>
      </c>
      <c r="O44" s="88"/>
      <c r="P44" s="88" t="s">
        <v>117</v>
      </c>
      <c r="Q44" s="111" t="s">
        <v>119</v>
      </c>
      <c r="R44" s="105" t="s">
        <v>120</v>
      </c>
      <c r="S44" s="88" t="s">
        <v>120</v>
      </c>
      <c r="T44" s="88" t="s">
        <v>122</v>
      </c>
      <c r="U44" s="88" t="s">
        <v>124</v>
      </c>
    </row>
    <row r="45" spans="1:24" ht="18.75" x14ac:dyDescent="0.3">
      <c r="A45" s="4" t="s">
        <v>14</v>
      </c>
      <c r="B45" s="4" t="s">
        <v>13</v>
      </c>
      <c r="C45" s="4" t="s">
        <v>12</v>
      </c>
      <c r="D45" s="6">
        <v>1</v>
      </c>
      <c r="E45" s="96"/>
      <c r="F45" s="96"/>
      <c r="G45" s="96"/>
      <c r="H45" s="6">
        <v>2</v>
      </c>
      <c r="I45" s="6">
        <v>2</v>
      </c>
      <c r="J45" s="6">
        <v>1</v>
      </c>
      <c r="K45" s="6">
        <v>1</v>
      </c>
      <c r="L45" s="6">
        <v>2</v>
      </c>
      <c r="M45" s="155">
        <v>2</v>
      </c>
      <c r="O45" s="6">
        <f>COUNT(D45:M45)</f>
        <v>7</v>
      </c>
      <c r="P45" s="6">
        <f>SUM(D45:M45)</f>
        <v>11</v>
      </c>
      <c r="Q45" s="6">
        <v>2</v>
      </c>
      <c r="R45" s="6">
        <f>IF(Q45&gt;0,O45-1,O45)</f>
        <v>6</v>
      </c>
      <c r="S45" s="6">
        <f>P45-Q45</f>
        <v>9</v>
      </c>
      <c r="T45" s="106">
        <f>S45/R45</f>
        <v>1.5</v>
      </c>
      <c r="U45" s="107">
        <f>RANK(T45,T$45:T$48,1)</f>
        <v>2</v>
      </c>
      <c r="W45" s="161" t="s">
        <v>146</v>
      </c>
    </row>
    <row r="46" spans="1:24" ht="18.75" x14ac:dyDescent="0.3">
      <c r="A46" s="4" t="s">
        <v>11</v>
      </c>
      <c r="B46" s="4" t="s">
        <v>10</v>
      </c>
      <c r="C46" s="4" t="s">
        <v>9</v>
      </c>
      <c r="D46" s="6" t="s">
        <v>0</v>
      </c>
      <c r="E46" s="96"/>
      <c r="F46" s="96"/>
      <c r="G46" s="96"/>
      <c r="H46" s="6" t="s">
        <v>0</v>
      </c>
      <c r="I46" s="6" t="s">
        <v>0</v>
      </c>
      <c r="J46" s="7"/>
      <c r="K46" s="6"/>
      <c r="L46" s="6" t="s">
        <v>0</v>
      </c>
      <c r="M46" s="6" t="s">
        <v>0</v>
      </c>
      <c r="O46" s="6">
        <f>COUNT(D46:M46)</f>
        <v>0</v>
      </c>
      <c r="P46" s="6">
        <f t="shared" ref="P46:P48" si="22">SUM(D46:M46)</f>
        <v>0</v>
      </c>
      <c r="Q46" s="6">
        <v>0</v>
      </c>
      <c r="R46" s="6">
        <f t="shared" ref="R46:R48" si="23">IF(Q46&gt;0,O46-1,O46)</f>
        <v>0</v>
      </c>
      <c r="S46" s="6">
        <f t="shared" ref="S46:S48" si="24">P46-Q46</f>
        <v>0</v>
      </c>
      <c r="T46" s="106"/>
      <c r="U46" s="107"/>
    </row>
    <row r="47" spans="1:24" ht="18.75" x14ac:dyDescent="0.3">
      <c r="A47" s="4" t="s">
        <v>8</v>
      </c>
      <c r="B47" s="4" t="s">
        <v>7</v>
      </c>
      <c r="C47" s="4" t="s">
        <v>6</v>
      </c>
      <c r="D47" s="6">
        <v>2</v>
      </c>
      <c r="E47" s="96"/>
      <c r="F47" s="96"/>
      <c r="G47" s="96"/>
      <c r="H47" s="6">
        <v>1</v>
      </c>
      <c r="I47" s="6">
        <v>1</v>
      </c>
      <c r="J47" s="7"/>
      <c r="K47" s="6"/>
      <c r="L47" s="6">
        <v>1</v>
      </c>
      <c r="M47" s="6">
        <v>1</v>
      </c>
      <c r="O47" s="6">
        <f t="shared" ref="O47:O48" si="25">COUNT(D47:M47)</f>
        <v>5</v>
      </c>
      <c r="P47" s="6">
        <f t="shared" si="22"/>
        <v>6</v>
      </c>
      <c r="Q47" s="6">
        <v>0</v>
      </c>
      <c r="R47" s="6">
        <f t="shared" si="23"/>
        <v>5</v>
      </c>
      <c r="S47" s="6">
        <f t="shared" si="24"/>
        <v>6</v>
      </c>
      <c r="T47" s="106">
        <f t="shared" ref="T47:T48" si="26">S47/R47</f>
        <v>1.2</v>
      </c>
      <c r="U47" s="107">
        <f t="shared" ref="U46:U48" si="27">RANK(T47,T$45:T$48,1)</f>
        <v>1</v>
      </c>
    </row>
    <row r="48" spans="1:24" ht="18.75" x14ac:dyDescent="0.3">
      <c r="A48" s="4" t="s">
        <v>5</v>
      </c>
      <c r="B48" s="100" t="s">
        <v>4</v>
      </c>
      <c r="C48" s="4" t="s">
        <v>3</v>
      </c>
      <c r="D48" s="6">
        <v>4</v>
      </c>
      <c r="E48" s="96"/>
      <c r="F48" s="96"/>
      <c r="G48" s="96"/>
      <c r="H48" s="6" t="s">
        <v>0</v>
      </c>
      <c r="I48" s="6" t="s">
        <v>0</v>
      </c>
      <c r="J48" s="7"/>
      <c r="K48" s="6"/>
      <c r="L48" s="6"/>
      <c r="M48" s="4"/>
      <c r="O48" s="6">
        <f t="shared" si="25"/>
        <v>1</v>
      </c>
      <c r="P48" s="6">
        <f t="shared" si="22"/>
        <v>4</v>
      </c>
      <c r="Q48" s="6">
        <v>0</v>
      </c>
      <c r="R48" s="6">
        <f t="shared" si="23"/>
        <v>1</v>
      </c>
      <c r="S48" s="6">
        <f t="shared" si="24"/>
        <v>4</v>
      </c>
      <c r="T48" s="106">
        <f t="shared" si="26"/>
        <v>4</v>
      </c>
      <c r="U48" s="162" t="s">
        <v>147</v>
      </c>
      <c r="W48" s="163" t="s">
        <v>148</v>
      </c>
    </row>
    <row r="49" spans="1:13" ht="9" customHeight="1" x14ac:dyDescent="0.3">
      <c r="A49" s="4"/>
      <c r="B49" s="4"/>
      <c r="C49" s="4"/>
      <c r="D49" s="4"/>
      <c r="E49" s="4"/>
      <c r="F49" s="4"/>
      <c r="G49" s="4"/>
      <c r="H49" s="4"/>
      <c r="I49" s="7"/>
      <c r="J49" s="7"/>
      <c r="K49" s="6"/>
      <c r="L49" s="6"/>
      <c r="M49" s="4"/>
    </row>
  </sheetData>
  <mergeCells count="4">
    <mergeCell ref="A40:M40"/>
    <mergeCell ref="A28:M28"/>
    <mergeCell ref="A14:M14"/>
    <mergeCell ref="A3:M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Fleet 1</vt:lpstr>
      <vt:lpstr>Fleet 2</vt:lpstr>
      <vt:lpstr>Fleet 3</vt:lpstr>
      <vt:lpstr>Fleet 4</vt:lpstr>
      <vt:lpstr>Harbor 20 Fleet 7</vt:lpstr>
      <vt:lpstr>Spring Series Summary</vt:lpstr>
      <vt:lpstr>'Fleet 1'!Print_Area</vt:lpstr>
      <vt:lpstr>'Fleet 2'!Print_Area</vt:lpstr>
      <vt:lpstr>'Fleet 3'!Print_Area</vt:lpstr>
      <vt:lpstr>'Fleet 4'!Print_Area</vt:lpstr>
      <vt:lpstr>'Harbor 20 Fleet 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Maloney</dc:creator>
  <cp:lastModifiedBy>Michael Maloney</cp:lastModifiedBy>
  <dcterms:created xsi:type="dcterms:W3CDTF">2019-04-06T21:58:49Z</dcterms:created>
  <dcterms:modified xsi:type="dcterms:W3CDTF">2019-06-02T17:35:31Z</dcterms:modified>
</cp:coreProperties>
</file>